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vr\Desktop\Regnskab 2017 bilag\"/>
    </mc:Choice>
  </mc:AlternateContent>
  <bookViews>
    <workbookView xWindow="0" yWindow="0" windowWidth="25200" windowHeight="11385"/>
  </bookViews>
  <sheets>
    <sheet name="Samlet" sheetId="8" r:id="rId1"/>
    <sheet name="Udtræk fra opus" sheetId="9" r:id="rId2"/>
  </sheets>
  <definedNames>
    <definedName name="_xlnm.Print_Titles" localSheetId="0">Samlet!$1:$1</definedName>
  </definedNames>
  <calcPr calcId="152511"/>
</workbook>
</file>

<file path=xl/calcChain.xml><?xml version="1.0" encoding="utf-8"?>
<calcChain xmlns="http://schemas.openxmlformats.org/spreadsheetml/2006/main">
  <c r="C34" i="9" l="1"/>
  <c r="D34" i="9" s="1"/>
  <c r="B34" i="9"/>
  <c r="D39" i="8" l="1"/>
  <c r="D5" i="8"/>
  <c r="D42" i="8"/>
  <c r="D3" i="8" l="1"/>
</calcChain>
</file>

<file path=xl/sharedStrings.xml><?xml version="1.0" encoding="utf-8"?>
<sst xmlns="http://schemas.openxmlformats.org/spreadsheetml/2006/main" count="159" uniqueCount="146">
  <si>
    <t>Kontaktperson</t>
  </si>
  <si>
    <t>Iben/Christian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</si>
  <si>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</si>
  <si>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</si>
  <si>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</si>
  <si>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</si>
  <si>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</si>
  <si>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</si>
  <si>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>Foreslås lagt i Kassen / Investeringspuljen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</si>
  <si>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</si>
  <si>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</si>
  <si>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</si>
  <si>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</si>
  <si>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</si>
  <si>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</si>
  <si>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</si>
  <si>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</si>
  <si>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</si>
  <si>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</si>
  <si>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Ønskes overført til 2018</t>
  </si>
  <si>
    <r>
      <t xml:space="preserve">Eksterne puljer/projekter </t>
    </r>
    <r>
      <rPr>
        <b/>
        <sz val="9"/>
        <color rgb="FF000000"/>
        <rFont val="Verdana"/>
        <family val="2"/>
      </rPr>
      <t>(tilbagebetales, hvis de ikke anvendes til formålet</t>
    </r>
    <r>
      <rPr>
        <b/>
        <sz val="11"/>
        <color rgb="FF000000"/>
        <rFont val="Verdana"/>
        <family val="2"/>
      </rPr>
      <t>)</t>
    </r>
  </si>
  <si>
    <t>MadsbyParken</t>
  </si>
  <si>
    <t>Tøjhuset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</si>
  <si>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</si>
  <si>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</si>
  <si>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</si>
  <si>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</si>
  <si>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</si>
  <si>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</si>
  <si>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</si>
  <si>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</si>
  <si>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</si>
  <si>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</si>
  <si>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</si>
  <si>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</si>
  <si>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</si>
  <si>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</si>
  <si>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*</t>
  </si>
  <si>
    <t>Fredericia Bibliotek: Etablering af decentralt afhentningssted i Egeskov. Renovering af lokaler - kontor og publikum. Etablering af kaffeautomat til erstatning af Kafka.</t>
  </si>
  <si>
    <t>Det Bruunske Pakhus</t>
  </si>
  <si>
    <t>Bibliotektet, Debatforum</t>
  </si>
  <si>
    <t>* Kultursekretariatet: Kulturelle bygninger, Digitalisering, De Orange Haller…</t>
  </si>
  <si>
    <t>* Kulturelle aktiviteter: Tilskud til Kultur og arrangementer, Kulturnat…</t>
  </si>
  <si>
    <t xml:space="preserve">Eliteidræt: Overskud bruges til medfinansiering af Idrætsfest. </t>
  </si>
  <si>
    <t>Ungdommens Hus: Samarbejde med Tøjhuset.</t>
  </si>
  <si>
    <t xml:space="preserve">Folkeoplysningerådet: Bruges i 2018 på Indsatsområder under det nye Folkeoplysningsråd. </t>
  </si>
  <si>
    <t>MadsbyParken.</t>
  </si>
  <si>
    <t xml:space="preserve">Folkeoplysning og Fritidsaktiviteter: Reserverede midler fra 2017 til udb i 2018. Regulering fra tidligere år der skal videreføres. Fredericia ordningen der skal videreføres jf. aftale. </t>
  </si>
  <si>
    <t>* Gasværksgrunden (vakant stilling).</t>
  </si>
  <si>
    <t>Depotgården: Inventar til ny Cafe. Nyt låsesystem Detpotgården.</t>
  </si>
  <si>
    <t xml:space="preserve">Det Bruunske Pakhus. </t>
  </si>
  <si>
    <t>Tøjhuset.</t>
  </si>
  <si>
    <t>Museerne i Fredericia: Ekstra udgift i 2018 til fældning af risikotræer på volden.</t>
  </si>
  <si>
    <t>Den Kreative Skole: Udfordring med langtidssygemelding.</t>
  </si>
  <si>
    <t>Kongensgade 107-110.</t>
  </si>
  <si>
    <t>Saldo af nedenstående områder fordeles til ikke budgetterede udgifter i 2018:</t>
  </si>
  <si>
    <t>* Idrætsaktiviteter, Idræt 7000, challenge.</t>
  </si>
  <si>
    <t>* Udendørs idærtsanlæg.</t>
  </si>
  <si>
    <t>* Radio.</t>
  </si>
  <si>
    <t>* Biograf.</t>
  </si>
  <si>
    <t>* 6. Juli.</t>
  </si>
  <si>
    <t>* Teater.</t>
  </si>
  <si>
    <t>* Feriesjov.</t>
  </si>
  <si>
    <t>* Årets idrætsfest.</t>
  </si>
  <si>
    <t>2017</t>
  </si>
  <si>
    <t>Forbrug
JAN - 016
1 kr.</t>
  </si>
  <si>
    <t>Korr.
budget
1 kr.</t>
  </si>
  <si>
    <t>spar lån 2017</t>
  </si>
  <si>
    <t>Udgiftsbaseret</t>
  </si>
  <si>
    <t>Profitcenter</t>
  </si>
  <si>
    <t>DKK</t>
  </si>
  <si>
    <t>Kultur &amp; Idræt</t>
  </si>
  <si>
    <t>Folkeoplysningsrådet</t>
  </si>
  <si>
    <t>Fredericia Bibliotek</t>
  </si>
  <si>
    <t>Depotgården</t>
  </si>
  <si>
    <t>Museerne i Fredericia</t>
  </si>
  <si>
    <t>Den Kreative Skole</t>
  </si>
  <si>
    <t>Kongensgade 107-111</t>
  </si>
  <si>
    <t>Eliteidræt</t>
  </si>
  <si>
    <t>Idræt 7000</t>
  </si>
  <si>
    <t>Challenge</t>
  </si>
  <si>
    <t>Udendørs idrætsanlæg</t>
  </si>
  <si>
    <t>Ungdommenshus</t>
  </si>
  <si>
    <t>Kulturelle aktiviteter</t>
  </si>
  <si>
    <t>Fredericia Jazzklub</t>
  </si>
  <si>
    <t>Tilskud og arrangementer</t>
  </si>
  <si>
    <t>Fredericia Teater - Kulturelle dage</t>
  </si>
  <si>
    <t>Det Hvide Vandtårn</t>
  </si>
  <si>
    <t>Kulturpuljen</t>
  </si>
  <si>
    <t>Enkeltstående arrangementer</t>
  </si>
  <si>
    <t>Tilskud til Det Bruunske Pakhus</t>
  </si>
  <si>
    <t>Musicalakademiet</t>
  </si>
  <si>
    <t>PR/markedsføring</t>
  </si>
  <si>
    <t>Kulturnat</t>
  </si>
  <si>
    <t>Trekantområdets Kulturfestival</t>
  </si>
  <si>
    <t>6. Juli Garden - optræden</t>
  </si>
  <si>
    <t>Kultursekretariatet</t>
  </si>
  <si>
    <t>Kulturelle bygninger</t>
  </si>
  <si>
    <t>Diverse</t>
  </si>
  <si>
    <t>Digitalisering</t>
  </si>
  <si>
    <t>De Orange Haller</t>
  </si>
  <si>
    <t>Det Brunske Pakhus drift</t>
  </si>
  <si>
    <t>Spar Lån fra 2016</t>
  </si>
  <si>
    <t>Kunstfond indtægt</t>
  </si>
  <si>
    <t>Lokalradio</t>
  </si>
  <si>
    <t>Biografer</t>
  </si>
  <si>
    <t>6.Juli</t>
  </si>
  <si>
    <t>Teater</t>
  </si>
  <si>
    <t>Feriesjov</t>
  </si>
  <si>
    <t>Folkeoplysning og fritidsaktiviteter</t>
  </si>
  <si>
    <t>Total</t>
  </si>
  <si>
    <t>Fælles formål</t>
  </si>
  <si>
    <t>Tilskud udendørs idrætsanlæg</t>
  </si>
  <si>
    <t>Tilskud kunstgræsbane</t>
  </si>
  <si>
    <t>Reserverede midler</t>
  </si>
  <si>
    <t>Folkeoplysende voksenundervisning</t>
  </si>
  <si>
    <t>Undervisning</t>
  </si>
  <si>
    <t>Fælles markedsføring, voksenundervisning</t>
  </si>
  <si>
    <t>Tolkebistand</t>
  </si>
  <si>
    <t>Regulering fra tidligere år,voksenunderv</t>
  </si>
  <si>
    <t>Betaling fra andre kommuner</t>
  </si>
  <si>
    <t>Betaling til andre kommuner</t>
  </si>
  <si>
    <t>Fredericia ordningen</t>
  </si>
  <si>
    <t>Særligt tilskud SIF</t>
  </si>
  <si>
    <t>Fredericiaordningen - 2017</t>
  </si>
  <si>
    <t>Kompensationspulje</t>
  </si>
  <si>
    <t>Risikobaserede stikprøver</t>
  </si>
  <si>
    <t>Lokaletilskud</t>
  </si>
  <si>
    <t>Lokaletilskud voksenundervisning</t>
  </si>
  <si>
    <t>Lokaletilskud varmtvandbassin</t>
  </si>
  <si>
    <t>Ekstraordinært lokaletilskud</t>
  </si>
  <si>
    <t>Lokaletilskud idrætsklubber</t>
  </si>
  <si>
    <t>Lokaletilskud spejdere</t>
  </si>
  <si>
    <t>Lokaletilskud andre</t>
  </si>
  <si>
    <t>Gebyrindtægter § 22</t>
  </si>
  <si>
    <t>Selvejende haller</t>
  </si>
  <si>
    <t>Driftstilskud til haller</t>
  </si>
  <si>
    <t>Tilskud til Idræt i Dagtimerne</t>
  </si>
  <si>
    <t>Lokaletilskud EIC</t>
  </si>
  <si>
    <t>Årets Idrætsfest</t>
  </si>
  <si>
    <t>Gasværksgrunden</t>
  </si>
  <si>
    <t>Biblioteket, Projekter</t>
  </si>
  <si>
    <t>Depotgården, Projekter</t>
  </si>
  <si>
    <t>Kultur &amp; Idræt - fælles</t>
  </si>
  <si>
    <t xml:space="preserve">* Folkeoplysning og fritidsaktiviteter:  Lokaletilskud. Selvejende haller. </t>
  </si>
  <si>
    <t xml:space="preserve">mrk.* fordeles til: Tøjhuset, Kulturnat, drift Det Bruunske Pakhus, 6. Juli og løn administrationen Kultur og Idræt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</si>
</sst>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;\-#,##0;#,##0;@"/>
    <numFmt numFmtId="165" formatCode="#,##0.000;\-#,##0.000;#,##0.000;@"/>
    <numFmt numFmtId="166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/>
    <xf numFmtId="49" fontId="17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165" fontId="3" fillId="0" borderId="1" xfId="0" applyNumberFormat="1" applyFont="1" applyFill="1" applyBorder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49" fontId="20" fillId="5" borderId="1" xfId="0" applyNumberFormat="1" applyFont="1" applyFill="1" applyBorder="1" applyAlignment="1">
      <alignment horizontal="left" vertical="center" wrapText="1"/>
    </xf>
    <xf numFmtId="49" fontId="20" fillId="6" borderId="1" xfId="0" applyNumberFormat="1" applyFont="1" applyFill="1" applyBorder="1" applyAlignment="1">
      <alignment horizontal="left" vertical="top" wrapText="1"/>
    </xf>
    <xf numFmtId="49" fontId="20" fillId="5" borderId="1" xfId="0" applyNumberFormat="1" applyFont="1" applyFill="1" applyBorder="1" applyAlignment="1">
      <alignment horizontal="right" vertical="center" wrapText="1"/>
    </xf>
    <xf numFmtId="49" fontId="20" fillId="6" borderId="9" xfId="0" applyNumberFormat="1" applyFont="1" applyFill="1" applyBorder="1" applyAlignment="1">
      <alignment horizontal="left" vertical="center" wrapText="1"/>
    </xf>
    <xf numFmtId="164" fontId="20" fillId="7" borderId="1" xfId="0" applyNumberFormat="1" applyFont="1" applyFill="1" applyBorder="1" applyAlignment="1">
      <alignment horizontal="right" vertical="center" wrapText="1"/>
    </xf>
    <xf numFmtId="166" fontId="20" fillId="7" borderId="1" xfId="1" applyNumberFormat="1" applyFont="1" applyFill="1" applyBorder="1" applyAlignment="1">
      <alignment horizontal="right" vertical="center" wrapText="1"/>
    </xf>
    <xf numFmtId="49" fontId="20" fillId="8" borderId="1" xfId="0" applyNumberFormat="1" applyFont="1" applyFill="1" applyBorder="1" applyAlignment="1">
      <alignment horizontal="left" vertical="center" wrapText="1" indent="5"/>
    </xf>
    <xf numFmtId="166" fontId="20" fillId="9" borderId="1" xfId="1" applyNumberFormat="1" applyFont="1" applyFill="1" applyBorder="1" applyAlignment="1">
      <alignment horizontal="right" vertical="center" wrapText="1"/>
    </xf>
    <xf numFmtId="49" fontId="20" fillId="8" borderId="1" xfId="0" applyNumberFormat="1" applyFont="1" applyFill="1" applyBorder="1" applyAlignment="1">
      <alignment horizontal="left" vertical="center" wrapText="1" indent="4"/>
    </xf>
    <xf numFmtId="49" fontId="21" fillId="4" borderId="1" xfId="0" applyNumberFormat="1" applyFont="1" applyFill="1" applyBorder="1" applyAlignment="1">
      <alignment horizontal="left" vertical="center" wrapText="1" indent="5"/>
    </xf>
    <xf numFmtId="164" fontId="21" fillId="4" borderId="1" xfId="0" applyNumberFormat="1" applyFont="1" applyFill="1" applyBorder="1" applyAlignment="1">
      <alignment horizontal="right" vertical="center" wrapText="1"/>
    </xf>
    <xf numFmtId="166" fontId="21" fillId="4" borderId="1" xfId="1" applyNumberFormat="1" applyFont="1" applyFill="1" applyBorder="1" applyAlignment="1">
      <alignment horizontal="right" vertical="center" wrapText="1"/>
    </xf>
    <xf numFmtId="0" fontId="20" fillId="7" borderId="1" xfId="0" applyFont="1" applyFill="1" applyBorder="1" applyAlignment="1">
      <alignment horizontal="right" vertical="center" wrapText="1"/>
    </xf>
    <xf numFmtId="49" fontId="21" fillId="4" borderId="1" xfId="0" applyNumberFormat="1" applyFont="1" applyFill="1" applyBorder="1" applyAlignment="1">
      <alignment horizontal="left" vertical="center" wrapText="1" indent="4"/>
    </xf>
    <xf numFmtId="166" fontId="20" fillId="4" borderId="1" xfId="1" applyNumberFormat="1" applyFont="1" applyFill="1" applyBorder="1" applyAlignment="1">
      <alignment horizontal="right" vertical="center" wrapText="1"/>
    </xf>
    <xf numFmtId="49" fontId="21" fillId="4" borderId="1" xfId="0" applyNumberFormat="1" applyFont="1" applyFill="1" applyBorder="1" applyAlignment="1">
      <alignment horizontal="left" vertical="center" wrapText="1" indent="1"/>
    </xf>
    <xf numFmtId="49" fontId="20" fillId="8" borderId="1" xfId="0" applyNumberFormat="1" applyFont="1" applyFill="1" applyBorder="1" applyAlignment="1">
      <alignment horizontal="left" vertical="center" wrapText="1" indent="2"/>
    </xf>
    <xf numFmtId="49" fontId="20" fillId="8" borderId="1" xfId="0" applyNumberFormat="1" applyFont="1" applyFill="1" applyBorder="1" applyAlignment="1">
      <alignment horizontal="left" vertical="center" wrapText="1" indent="3"/>
    </xf>
    <xf numFmtId="49" fontId="20" fillId="8" borderId="1" xfId="0" applyNumberFormat="1" applyFont="1" applyFill="1" applyBorder="1" applyAlignment="1">
      <alignment horizontal="left" vertical="center" wrapText="1" indent="6"/>
    </xf>
    <xf numFmtId="166" fontId="0" fillId="0" borderId="0" xfId="1" applyNumberFormat="1" applyFont="1"/>
    <xf numFmtId="49" fontId="0" fillId="5" borderId="6" xfId="0" applyNumberFormat="1" applyFill="1" applyBorder="1" applyAlignment="1">
      <alignment horizontal="left" vertical="center" wrapText="1"/>
    </xf>
    <xf numFmtId="49" fontId="0" fillId="5" borderId="7" xfId="0" applyNumberFormat="1" applyFill="1" applyBorder="1" applyAlignment="1">
      <alignment horizontal="left" vertical="center" wrapText="1"/>
    </xf>
    <xf numFmtId="49" fontId="0" fillId="5" borderId="8" xfId="0" applyNumberForma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Layout" topLeftCell="B10" zoomScaleNormal="100" workbookViewId="0">
      <selection activeCell="D21" sqref="D21:D32"/>
    </sheetView>
  </sheetViews>
  <sheetFormatPr defaultColWidth="59.5703125" defaultRowHeight="12.75" x14ac:dyDescent="0.2"/>
  <cols>
    <col min="1" max="1" width="25.7109375" style="6" hidden="1" customWidth="1"/>
    <col min="2" max="2" width="4.42578125" style="6" bestFit="1" customWidth="1"/>
    <col min="3" max="3" width="83.5703125" style="7" customWidth="1"/>
    <col min="4" max="4" width="16" style="7" customWidth="1"/>
    <col min="5" max="16384" width="59.5703125" style="1"/>
  </cols>
  <sheetData>
    <row r="1" spans="1:5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5" s="10" customFormat="1" ht="24" customHeight="1" thickBot="1" x14ac:dyDescent="0.3">
      <c r="B2" s="26"/>
      <c r="C2" s="13" t="s">
        <v>5</v>
      </c>
      <c r="D2" s="12"/>
    </row>
    <row r="3" spans="1:5" s="3" customFormat="1" ht="17.25" customHeight="1" thickBot="1" x14ac:dyDescent="0.25">
      <c r="A3" s="2" t="s">
        <v>0</v>
      </c>
      <c r="B3" s="27"/>
      <c r="C3" s="18" t="s">
        <v>3</v>
      </c>
      <c r="D3" s="19">
        <f>D5+D39</f>
        <v>-2533</v>
      </c>
    </row>
    <row r="4" spans="1:5" s="3" customFormat="1" ht="25.5" customHeight="1" thickBot="1" x14ac:dyDescent="0.25">
      <c r="A4" s="2"/>
      <c r="B4" s="27"/>
      <c r="C4" s="22" t="s">
        <v>7</v>
      </c>
      <c r="D4" s="21"/>
    </row>
    <row r="5" spans="1:5" s="9" customFormat="1" ht="15" thickBot="1" x14ac:dyDescent="0.25">
      <c r="A5" s="8"/>
      <c r="B5" s="28"/>
      <c r="C5" s="23" t="s">
        <v>19</v>
      </c>
      <c r="D5" s="24">
        <f>SUM(D6:D36)</f>
        <v>-2462</v>
      </c>
    </row>
    <row r="6" spans="1:5" ht="26.25" thickBot="1" x14ac:dyDescent="0.25">
      <c r="A6" s="4" t="s">
        <v>1</v>
      </c>
      <c r="B6" s="29" t="s">
        <v>9</v>
      </c>
      <c r="C6" s="11" t="s">
        <v>45</v>
      </c>
      <c r="D6" s="31">
        <v>-271</v>
      </c>
    </row>
    <row r="7" spans="1:5" ht="13.5" thickBot="1" x14ac:dyDescent="0.25">
      <c r="A7" s="4"/>
      <c r="B7" s="29" t="s">
        <v>10</v>
      </c>
      <c r="C7" s="11" t="s">
        <v>46</v>
      </c>
      <c r="D7" s="31">
        <v>983</v>
      </c>
      <c r="E7" s="30"/>
    </row>
    <row r="8" spans="1:5" ht="26.25" thickBot="1" x14ac:dyDescent="0.25">
      <c r="A8" s="4"/>
      <c r="B8" s="29" t="s">
        <v>11</v>
      </c>
      <c r="C8" s="11" t="s">
        <v>38</v>
      </c>
      <c r="D8" s="31">
        <v>-324</v>
      </c>
      <c r="E8" s="30"/>
    </row>
    <row r="9" spans="1:5" ht="13.5" thickBot="1" x14ac:dyDescent="0.25">
      <c r="A9" s="4"/>
      <c r="B9" s="29" t="s">
        <v>12</v>
      </c>
      <c r="C9" s="11" t="s">
        <v>49</v>
      </c>
      <c r="D9" s="31">
        <v>-590</v>
      </c>
      <c r="E9" s="30"/>
    </row>
    <row r="10" spans="1:5" ht="13.5" thickBot="1" x14ac:dyDescent="0.25">
      <c r="A10" s="4"/>
      <c r="B10" s="29" t="s">
        <v>13</v>
      </c>
      <c r="C10" s="11" t="s">
        <v>50</v>
      </c>
      <c r="D10" s="31">
        <v>39</v>
      </c>
      <c r="E10" s="30"/>
    </row>
    <row r="11" spans="1:5" ht="13.5" thickBot="1" x14ac:dyDescent="0.25">
      <c r="A11" s="4"/>
      <c r="B11" s="29" t="s">
        <v>14</v>
      </c>
      <c r="C11" s="11" t="s">
        <v>51</v>
      </c>
      <c r="D11" s="31">
        <v>566</v>
      </c>
      <c r="E11" s="30"/>
    </row>
    <row r="12" spans="1:5" ht="13.5" thickBot="1" x14ac:dyDescent="0.25">
      <c r="A12" s="4"/>
      <c r="B12" s="29" t="s">
        <v>15</v>
      </c>
      <c r="C12" s="11" t="s">
        <v>52</v>
      </c>
      <c r="D12" s="31">
        <v>-130</v>
      </c>
      <c r="E12" s="30"/>
    </row>
    <row r="13" spans="1:5" ht="13.5" thickBot="1" x14ac:dyDescent="0.25">
      <c r="A13" s="4"/>
      <c r="B13" s="29" t="s">
        <v>16</v>
      </c>
      <c r="C13" s="11" t="s">
        <v>53</v>
      </c>
      <c r="D13" s="31">
        <v>-24</v>
      </c>
      <c r="E13" s="30"/>
    </row>
    <row r="14" spans="1:5" ht="13.5" thickBot="1" x14ac:dyDescent="0.25">
      <c r="A14" s="4"/>
      <c r="B14" s="29" t="s">
        <v>17</v>
      </c>
      <c r="C14" s="11" t="s">
        <v>54</v>
      </c>
      <c r="D14" s="31">
        <v>1</v>
      </c>
      <c r="E14" s="30"/>
    </row>
    <row r="15" spans="1:5" ht="13.5" thickBot="1" x14ac:dyDescent="0.25">
      <c r="A15" s="4"/>
      <c r="B15" s="29" t="s">
        <v>18</v>
      </c>
      <c r="C15" s="11" t="s">
        <v>43</v>
      </c>
      <c r="D15" s="31">
        <v>-115</v>
      </c>
    </row>
    <row r="16" spans="1:5" ht="13.5" thickBot="1" x14ac:dyDescent="0.25">
      <c r="A16" s="4"/>
      <c r="B16" s="29" t="s">
        <v>23</v>
      </c>
      <c r="C16" s="11" t="s">
        <v>44</v>
      </c>
      <c r="D16" s="31">
        <v>-19</v>
      </c>
      <c r="E16" s="30"/>
    </row>
    <row r="17" spans="1:5" ht="39" thickBot="1" x14ac:dyDescent="0.25">
      <c r="A17" s="4"/>
      <c r="B17" s="29" t="s">
        <v>24</v>
      </c>
      <c r="C17" s="11" t="s">
        <v>47</v>
      </c>
      <c r="D17" s="31">
        <v>-1129</v>
      </c>
      <c r="E17" s="30"/>
    </row>
    <row r="18" spans="1:5" ht="13.5" thickBot="1" x14ac:dyDescent="0.25">
      <c r="A18" s="4"/>
      <c r="B18" s="29"/>
      <c r="C18" s="11"/>
      <c r="D18" s="31"/>
      <c r="E18" s="30"/>
    </row>
    <row r="19" spans="1:5" ht="13.5" thickBot="1" x14ac:dyDescent="0.25">
      <c r="A19" s="4"/>
      <c r="B19" s="29"/>
      <c r="C19" s="11" t="s">
        <v>55</v>
      </c>
      <c r="D19" s="31"/>
    </row>
    <row r="20" spans="1:5" ht="13.5" thickBot="1" x14ac:dyDescent="0.25">
      <c r="A20" s="4"/>
      <c r="B20" s="29"/>
      <c r="C20" s="11"/>
      <c r="D20" s="31"/>
    </row>
    <row r="21" spans="1:5" ht="13.5" thickBot="1" x14ac:dyDescent="0.25">
      <c r="A21" s="4"/>
      <c r="B21" s="29" t="s">
        <v>24</v>
      </c>
      <c r="C21" s="11" t="s">
        <v>56</v>
      </c>
      <c r="D21" s="31">
        <v>26</v>
      </c>
    </row>
    <row r="22" spans="1:5" ht="13.5" thickBot="1" x14ac:dyDescent="0.25">
      <c r="A22" s="4"/>
      <c r="B22" s="29" t="s">
        <v>25</v>
      </c>
      <c r="C22" s="11" t="s">
        <v>57</v>
      </c>
      <c r="D22" s="31">
        <v>-43</v>
      </c>
    </row>
    <row r="23" spans="1:5" ht="13.5" thickBot="1" x14ac:dyDescent="0.25">
      <c r="A23" s="4"/>
      <c r="B23" s="29" t="s">
        <v>26</v>
      </c>
      <c r="C23" s="11" t="s">
        <v>42</v>
      </c>
      <c r="D23" s="31">
        <v>-441</v>
      </c>
    </row>
    <row r="24" spans="1:5" ht="13.5" thickBot="1" x14ac:dyDescent="0.25">
      <c r="A24" s="4"/>
      <c r="B24" s="29" t="s">
        <v>27</v>
      </c>
      <c r="C24" s="11" t="s">
        <v>41</v>
      </c>
      <c r="D24" s="31">
        <v>-737</v>
      </c>
    </row>
    <row r="25" spans="1:5" ht="13.5" thickBot="1" x14ac:dyDescent="0.25">
      <c r="A25" s="4"/>
      <c r="B25" s="29" t="s">
        <v>28</v>
      </c>
      <c r="C25" s="11" t="s">
        <v>58</v>
      </c>
      <c r="D25" s="31">
        <v>-40</v>
      </c>
    </row>
    <row r="26" spans="1:5" ht="13.5" thickBot="1" x14ac:dyDescent="0.25">
      <c r="A26" s="4"/>
      <c r="B26" s="29" t="s">
        <v>29</v>
      </c>
      <c r="C26" s="7" t="s">
        <v>59</v>
      </c>
      <c r="D26" s="31">
        <v>-52</v>
      </c>
    </row>
    <row r="27" spans="1:5" ht="13.5" thickBot="1" x14ac:dyDescent="0.25">
      <c r="A27" s="4"/>
      <c r="B27" s="29" t="s">
        <v>30</v>
      </c>
      <c r="C27" s="11" t="s">
        <v>60</v>
      </c>
      <c r="D27" s="31">
        <v>-39</v>
      </c>
    </row>
    <row r="28" spans="1:5" ht="13.5" thickBot="1" x14ac:dyDescent="0.25">
      <c r="A28" s="4"/>
      <c r="B28" s="29" t="s">
        <v>31</v>
      </c>
      <c r="C28" s="11" t="s">
        <v>61</v>
      </c>
      <c r="D28" s="31">
        <v>1307</v>
      </c>
    </row>
    <row r="29" spans="1:5" ht="13.5" thickBot="1" x14ac:dyDescent="0.25">
      <c r="A29" s="4"/>
      <c r="B29" s="29" t="s">
        <v>32</v>
      </c>
      <c r="C29" s="11" t="s">
        <v>62</v>
      </c>
      <c r="D29" s="31">
        <v>5</v>
      </c>
    </row>
    <row r="30" spans="1:5" ht="13.5" thickBot="1" x14ac:dyDescent="0.25">
      <c r="A30" s="4"/>
      <c r="B30" s="29" t="s">
        <v>33</v>
      </c>
      <c r="C30" s="11" t="s">
        <v>144</v>
      </c>
      <c r="D30" s="31">
        <v>-937</v>
      </c>
    </row>
    <row r="31" spans="1:5" ht="13.5" thickBot="1" x14ac:dyDescent="0.25">
      <c r="A31" s="4"/>
      <c r="B31" s="29" t="s">
        <v>34</v>
      </c>
      <c r="C31" s="11" t="s">
        <v>63</v>
      </c>
      <c r="D31" s="31">
        <v>-15</v>
      </c>
    </row>
    <row r="32" spans="1:5" ht="13.5" thickBot="1" x14ac:dyDescent="0.25">
      <c r="A32" s="4"/>
      <c r="B32" s="29" t="s">
        <v>35</v>
      </c>
      <c r="C32" s="7" t="s">
        <v>48</v>
      </c>
      <c r="D32" s="31">
        <v>-483</v>
      </c>
      <c r="E32" s="30"/>
    </row>
    <row r="33" spans="1:4" ht="13.5" thickBot="1" x14ac:dyDescent="0.25">
      <c r="A33" s="4"/>
      <c r="B33" s="29"/>
      <c r="C33" s="11"/>
      <c r="D33" s="31"/>
    </row>
    <row r="34" spans="1:4" ht="26.25" thickBot="1" x14ac:dyDescent="0.25">
      <c r="A34" s="4"/>
      <c r="B34" s="29" t="s">
        <v>37</v>
      </c>
      <c r="C34" s="11" t="s">
        <v>145</v>
      </c>
      <c r="D34" s="31"/>
    </row>
    <row r="35" spans="1:4" ht="13.5" thickBot="1" x14ac:dyDescent="0.25">
      <c r="A35" s="4"/>
      <c r="B35" s="29"/>
      <c r="C35" s="11"/>
      <c r="D35" s="31"/>
    </row>
    <row r="36" spans="1:4" ht="13.5" thickBot="1" x14ac:dyDescent="0.25">
      <c r="A36" s="4"/>
      <c r="B36" s="29"/>
      <c r="C36" s="11"/>
      <c r="D36" s="31"/>
    </row>
    <row r="37" spans="1:4" ht="13.5" thickBot="1" x14ac:dyDescent="0.25">
      <c r="A37" s="4"/>
      <c r="B37" s="29"/>
      <c r="C37" s="11"/>
      <c r="D37" s="31"/>
    </row>
    <row r="38" spans="1:4" ht="13.5" thickBot="1" x14ac:dyDescent="0.25">
      <c r="A38" s="4"/>
      <c r="B38" s="29"/>
      <c r="C38" s="11"/>
      <c r="D38" s="31"/>
    </row>
    <row r="39" spans="1:4" ht="15" thickBot="1" x14ac:dyDescent="0.25">
      <c r="A39" s="4"/>
      <c r="B39" s="29"/>
      <c r="C39" s="23" t="s">
        <v>20</v>
      </c>
      <c r="D39" s="32">
        <f>D40+D41</f>
        <v>-71</v>
      </c>
    </row>
    <row r="40" spans="1:4" s="9" customFormat="1" ht="13.5" thickBot="1" x14ac:dyDescent="0.25">
      <c r="A40" s="8"/>
      <c r="B40" s="29" t="s">
        <v>36</v>
      </c>
      <c r="C40" s="11" t="s">
        <v>40</v>
      </c>
      <c r="D40" s="31">
        <v>-71</v>
      </c>
    </row>
    <row r="41" spans="1:4" ht="13.5" thickBot="1" x14ac:dyDescent="0.25">
      <c r="B41" s="29"/>
      <c r="C41" s="11"/>
      <c r="D41" s="31"/>
    </row>
    <row r="42" spans="1:4" ht="15" thickBot="1" x14ac:dyDescent="0.25">
      <c r="B42" s="29"/>
      <c r="C42" s="25" t="s">
        <v>8</v>
      </c>
      <c r="D42" s="32">
        <f>SUM(D43:D53)</f>
        <v>0</v>
      </c>
    </row>
    <row r="43" spans="1:4" ht="13.5" thickBot="1" x14ac:dyDescent="0.25">
      <c r="A43" s="20"/>
      <c r="B43" s="29"/>
      <c r="C43" s="11"/>
      <c r="D43" s="33"/>
    </row>
    <row r="44" spans="1:4" ht="13.5" thickBot="1" x14ac:dyDescent="0.25">
      <c r="A44" s="20"/>
      <c r="B44" s="29"/>
      <c r="C44" s="11"/>
      <c r="D44" s="33"/>
    </row>
    <row r="45" spans="1:4" ht="13.5" thickBot="1" x14ac:dyDescent="0.25">
      <c r="A45" s="20"/>
      <c r="B45" s="29"/>
      <c r="C45" s="16"/>
      <c r="D45" s="17"/>
    </row>
    <row r="46" spans="1:4" ht="13.5" thickBot="1" x14ac:dyDescent="0.25">
      <c r="A46" s="20"/>
      <c r="B46" s="29"/>
      <c r="C46" s="16"/>
      <c r="D46" s="5"/>
    </row>
    <row r="47" spans="1:4" ht="13.5" thickBot="1" x14ac:dyDescent="0.25">
      <c r="A47" s="20"/>
      <c r="B47" s="29"/>
      <c r="C47" s="16"/>
      <c r="D47" s="5"/>
    </row>
    <row r="48" spans="1:4" ht="13.5" thickBot="1" x14ac:dyDescent="0.25">
      <c r="A48" s="20"/>
      <c r="B48" s="29"/>
      <c r="C48" s="11"/>
      <c r="D48" s="17"/>
    </row>
    <row r="49" spans="1:4" ht="13.5" thickBot="1" x14ac:dyDescent="0.25">
      <c r="A49" s="20"/>
      <c r="B49" s="29"/>
      <c r="C49" s="11"/>
      <c r="D49" s="5"/>
    </row>
    <row r="50" spans="1:4" ht="13.5" thickBot="1" x14ac:dyDescent="0.25">
      <c r="A50" s="20"/>
      <c r="B50" s="29"/>
      <c r="C50" s="16"/>
      <c r="D50" s="17"/>
    </row>
    <row r="51" spans="1:4" ht="13.5" thickBot="1" x14ac:dyDescent="0.25">
      <c r="A51" s="20"/>
      <c r="B51" s="29"/>
      <c r="C51" s="11"/>
      <c r="D51" s="5"/>
    </row>
    <row r="52" spans="1:4" ht="13.5" thickBot="1" x14ac:dyDescent="0.25">
      <c r="A52" s="20"/>
      <c r="B52" s="29"/>
      <c r="C52" s="11"/>
      <c r="D52" s="17"/>
    </row>
    <row r="53" spans="1:4" ht="13.5" thickBot="1" x14ac:dyDescent="0.25">
      <c r="A53" s="20"/>
      <c r="B53" s="29"/>
      <c r="C53" s="11"/>
      <c r="D53" s="5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Footer>&amp;R&amp;P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52" workbookViewId="0">
      <selection activeCell="D75" sqref="D75"/>
    </sheetView>
  </sheetViews>
  <sheetFormatPr defaultRowHeight="15" x14ac:dyDescent="0.25"/>
  <cols>
    <col min="1" max="1" width="36.5703125" bestFit="1" customWidth="1"/>
    <col min="2" max="2" width="14" customWidth="1"/>
    <col min="3" max="3" width="11.140625" bestFit="1" customWidth="1"/>
    <col min="4" max="4" width="18" bestFit="1" customWidth="1"/>
  </cols>
  <sheetData>
    <row r="1" spans="1:4" ht="15.75" thickBot="1" x14ac:dyDescent="0.3">
      <c r="A1" s="54"/>
      <c r="B1" s="34" t="s">
        <v>64</v>
      </c>
      <c r="C1" s="34" t="s">
        <v>64</v>
      </c>
      <c r="D1" s="34" t="s">
        <v>64</v>
      </c>
    </row>
    <row r="2" spans="1:4" ht="34.5" thickBot="1" x14ac:dyDescent="0.3">
      <c r="A2" s="55"/>
      <c r="B2" s="35" t="s">
        <v>65</v>
      </c>
      <c r="C2" s="35" t="s">
        <v>66</v>
      </c>
      <c r="D2" s="35" t="s">
        <v>67</v>
      </c>
    </row>
    <row r="3" spans="1:4" ht="15.75" thickBot="1" x14ac:dyDescent="0.3">
      <c r="A3" s="56"/>
      <c r="B3" s="34" t="s">
        <v>68</v>
      </c>
      <c r="C3" s="34" t="s">
        <v>68</v>
      </c>
      <c r="D3" s="34" t="s">
        <v>68</v>
      </c>
    </row>
    <row r="4" spans="1:4" ht="15.75" thickBot="1" x14ac:dyDescent="0.3">
      <c r="A4" s="34" t="s">
        <v>69</v>
      </c>
      <c r="B4" s="36" t="s">
        <v>70</v>
      </c>
      <c r="C4" s="36" t="s">
        <v>70</v>
      </c>
      <c r="D4" s="36" t="s">
        <v>70</v>
      </c>
    </row>
    <row r="5" spans="1:4" ht="15.75" thickBot="1" x14ac:dyDescent="0.3">
      <c r="A5" s="37" t="s">
        <v>71</v>
      </c>
      <c r="B5" s="38">
        <v>98638293.459999993</v>
      </c>
      <c r="C5" s="38">
        <v>101212000</v>
      </c>
      <c r="D5" s="39">
        <v>2573706.54</v>
      </c>
    </row>
    <row r="6" spans="1:4" ht="15.75" thickBot="1" x14ac:dyDescent="0.3">
      <c r="A6" s="40" t="s">
        <v>72</v>
      </c>
      <c r="B6" s="38">
        <v>14886.17</v>
      </c>
      <c r="C6" s="38">
        <v>286000</v>
      </c>
      <c r="D6" s="41">
        <v>271113.83</v>
      </c>
    </row>
    <row r="7" spans="1:4" ht="15.75" thickBot="1" x14ac:dyDescent="0.3">
      <c r="A7" s="40" t="s">
        <v>21</v>
      </c>
      <c r="B7" s="38">
        <v>17756200.460000001</v>
      </c>
      <c r="C7" s="38">
        <v>16773000</v>
      </c>
      <c r="D7" s="41">
        <v>-983200.46</v>
      </c>
    </row>
    <row r="8" spans="1:4" ht="15.75" thickBot="1" x14ac:dyDescent="0.3">
      <c r="A8" s="40" t="s">
        <v>73</v>
      </c>
      <c r="B8" s="38">
        <v>19269872.82</v>
      </c>
      <c r="C8" s="38">
        <v>19594000</v>
      </c>
      <c r="D8" s="41">
        <v>324127.18</v>
      </c>
    </row>
    <row r="9" spans="1:4" ht="15.75" thickBot="1" x14ac:dyDescent="0.3">
      <c r="A9" s="40" t="s">
        <v>74</v>
      </c>
      <c r="B9" s="38">
        <v>1289519.78</v>
      </c>
      <c r="C9" s="38">
        <v>1880000</v>
      </c>
      <c r="D9" s="41">
        <v>590480.22</v>
      </c>
    </row>
    <row r="10" spans="1:4" ht="15.75" thickBot="1" x14ac:dyDescent="0.3">
      <c r="A10" s="40" t="s">
        <v>39</v>
      </c>
      <c r="B10" s="38">
        <v>291732.75</v>
      </c>
      <c r="C10" s="38">
        <v>253000</v>
      </c>
      <c r="D10" s="41">
        <v>-38732.75</v>
      </c>
    </row>
    <row r="11" spans="1:4" ht="15.75" thickBot="1" x14ac:dyDescent="0.3">
      <c r="A11" s="40" t="s">
        <v>22</v>
      </c>
      <c r="B11" s="38">
        <v>2598338.8199999998</v>
      </c>
      <c r="C11" s="38">
        <v>2032000</v>
      </c>
      <c r="D11" s="41">
        <v>-566338.81999999995</v>
      </c>
    </row>
    <row r="12" spans="1:4" ht="15.75" thickBot="1" x14ac:dyDescent="0.3">
      <c r="A12" s="40" t="s">
        <v>22</v>
      </c>
      <c r="B12" s="38"/>
      <c r="C12" s="38"/>
      <c r="D12" s="41"/>
    </row>
    <row r="13" spans="1:4" ht="15.75" thickBot="1" x14ac:dyDescent="0.3">
      <c r="A13" s="40" t="s">
        <v>75</v>
      </c>
      <c r="B13" s="38">
        <v>6635791.0899999999</v>
      </c>
      <c r="C13" s="38">
        <v>6766000</v>
      </c>
      <c r="D13" s="41">
        <v>130208.91</v>
      </c>
    </row>
    <row r="14" spans="1:4" ht="15.75" thickBot="1" x14ac:dyDescent="0.3">
      <c r="A14" s="40" t="s">
        <v>76</v>
      </c>
      <c r="B14" s="38">
        <v>5397201.75</v>
      </c>
      <c r="C14" s="38">
        <v>5421000</v>
      </c>
      <c r="D14" s="41">
        <v>23798.25</v>
      </c>
    </row>
    <row r="15" spans="1:4" ht="15.75" thickBot="1" x14ac:dyDescent="0.3">
      <c r="A15" s="40" t="s">
        <v>77</v>
      </c>
      <c r="B15" s="38">
        <v>1588767.29</v>
      </c>
      <c r="C15" s="38">
        <v>1588000</v>
      </c>
      <c r="D15" s="41">
        <v>-767.29</v>
      </c>
    </row>
    <row r="16" spans="1:4" ht="15.75" thickBot="1" x14ac:dyDescent="0.3">
      <c r="A16" s="40" t="s">
        <v>78</v>
      </c>
      <c r="B16" s="38">
        <v>2007774.14</v>
      </c>
      <c r="C16" s="38">
        <v>2123000</v>
      </c>
      <c r="D16" s="41">
        <v>115225.86</v>
      </c>
    </row>
    <row r="17" spans="1:4" ht="15.75" thickBot="1" x14ac:dyDescent="0.3">
      <c r="A17" s="40" t="s">
        <v>79</v>
      </c>
      <c r="B17" s="38">
        <v>74394</v>
      </c>
      <c r="C17" s="38">
        <v>78000</v>
      </c>
      <c r="D17" s="41">
        <v>3606</v>
      </c>
    </row>
    <row r="18" spans="1:4" ht="15.75" thickBot="1" x14ac:dyDescent="0.3">
      <c r="A18" s="40" t="s">
        <v>80</v>
      </c>
      <c r="B18" s="38">
        <v>679962.7</v>
      </c>
      <c r="C18" s="38">
        <v>650000</v>
      </c>
      <c r="D18" s="41">
        <v>-29962.7</v>
      </c>
    </row>
    <row r="19" spans="1:4" ht="15.75" thickBot="1" x14ac:dyDescent="0.3">
      <c r="A19" s="40" t="s">
        <v>81</v>
      </c>
      <c r="B19" s="38">
        <v>3114662.52</v>
      </c>
      <c r="C19" s="38">
        <v>3158000</v>
      </c>
      <c r="D19" s="41">
        <v>43337.48</v>
      </c>
    </row>
    <row r="20" spans="1:4" ht="15.75" thickBot="1" x14ac:dyDescent="0.3">
      <c r="A20" s="42" t="s">
        <v>82</v>
      </c>
      <c r="B20" s="39">
        <v>3768086.36</v>
      </c>
      <c r="C20" s="39">
        <v>3787000</v>
      </c>
      <c r="D20" s="41">
        <v>18913.64</v>
      </c>
    </row>
    <row r="21" spans="1:4" ht="15.75" thickBot="1" x14ac:dyDescent="0.3">
      <c r="A21" s="43" t="s">
        <v>83</v>
      </c>
      <c r="B21" s="44">
        <v>4092823.66</v>
      </c>
      <c r="C21" s="44">
        <v>4534000</v>
      </c>
      <c r="D21" s="45">
        <v>441176.34</v>
      </c>
    </row>
    <row r="22" spans="1:4" ht="15.75" thickBot="1" x14ac:dyDescent="0.3">
      <c r="A22" s="40" t="s">
        <v>84</v>
      </c>
      <c r="B22" s="38">
        <v>73600</v>
      </c>
      <c r="C22" s="38">
        <v>60000</v>
      </c>
      <c r="D22" s="39"/>
    </row>
    <row r="23" spans="1:4" ht="15.75" thickBot="1" x14ac:dyDescent="0.3">
      <c r="A23" s="40" t="s">
        <v>85</v>
      </c>
      <c r="B23" s="38">
        <v>485099.27</v>
      </c>
      <c r="C23" s="38">
        <v>593000</v>
      </c>
      <c r="D23" s="39"/>
    </row>
    <row r="24" spans="1:4" ht="15.75" thickBot="1" x14ac:dyDescent="0.3">
      <c r="A24" s="40" t="s">
        <v>86</v>
      </c>
      <c r="B24" s="38">
        <v>-2400</v>
      </c>
      <c r="C24" s="38">
        <v>-62000</v>
      </c>
      <c r="D24" s="39"/>
    </row>
    <row r="25" spans="1:4" ht="15.75" thickBot="1" x14ac:dyDescent="0.3">
      <c r="A25" s="40" t="s">
        <v>87</v>
      </c>
      <c r="B25" s="38">
        <v>961.34</v>
      </c>
      <c r="C25" s="38">
        <v>52000</v>
      </c>
      <c r="D25" s="39"/>
    </row>
    <row r="26" spans="1:4" ht="15.75" thickBot="1" x14ac:dyDescent="0.3">
      <c r="A26" s="40" t="s">
        <v>88</v>
      </c>
      <c r="B26" s="38">
        <v>403880</v>
      </c>
      <c r="C26" s="38">
        <v>609000</v>
      </c>
      <c r="D26" s="39"/>
    </row>
    <row r="27" spans="1:4" ht="15.75" thickBot="1" x14ac:dyDescent="0.3">
      <c r="A27" s="40" t="s">
        <v>89</v>
      </c>
      <c r="B27" s="46"/>
      <c r="C27" s="38">
        <v>1000</v>
      </c>
      <c r="D27" s="39"/>
    </row>
    <row r="28" spans="1:4" ht="15.75" thickBot="1" x14ac:dyDescent="0.3">
      <c r="A28" s="40" t="s">
        <v>90</v>
      </c>
      <c r="B28" s="38">
        <v>338400</v>
      </c>
      <c r="C28" s="38">
        <v>374000</v>
      </c>
      <c r="D28" s="39"/>
    </row>
    <row r="29" spans="1:4" ht="15.75" thickBot="1" x14ac:dyDescent="0.3">
      <c r="A29" s="40" t="s">
        <v>91</v>
      </c>
      <c r="B29" s="38">
        <v>2470000</v>
      </c>
      <c r="C29" s="38">
        <v>2470000</v>
      </c>
      <c r="D29" s="39"/>
    </row>
    <row r="30" spans="1:4" ht="15.75" thickBot="1" x14ac:dyDescent="0.3">
      <c r="A30" s="40" t="s">
        <v>92</v>
      </c>
      <c r="B30" s="38">
        <v>19320</v>
      </c>
      <c r="C30" s="38">
        <v>89000</v>
      </c>
      <c r="D30" s="39"/>
    </row>
    <row r="31" spans="1:4" ht="15.75" thickBot="1" x14ac:dyDescent="0.3">
      <c r="A31" s="40" t="s">
        <v>93</v>
      </c>
      <c r="B31" s="38">
        <v>262106.63</v>
      </c>
      <c r="C31" s="38">
        <v>300000</v>
      </c>
      <c r="D31" s="39"/>
    </row>
    <row r="32" spans="1:4" ht="15.75" thickBot="1" x14ac:dyDescent="0.3">
      <c r="A32" s="40" t="s">
        <v>94</v>
      </c>
      <c r="B32" s="38">
        <v>456.42</v>
      </c>
      <c r="C32" s="46"/>
      <c r="D32" s="39"/>
    </row>
    <row r="33" spans="1:4" ht="15.75" thickBot="1" x14ac:dyDescent="0.3">
      <c r="A33" s="40" t="s">
        <v>95</v>
      </c>
      <c r="B33" s="38">
        <v>41400</v>
      </c>
      <c r="C33" s="38">
        <v>48000</v>
      </c>
      <c r="D33" s="39"/>
    </row>
    <row r="34" spans="1:4" ht="15.75" thickBot="1" x14ac:dyDescent="0.3">
      <c r="A34" s="47" t="s">
        <v>96</v>
      </c>
      <c r="B34" s="44">
        <f>SUM(B35:B41)</f>
        <v>240930.32</v>
      </c>
      <c r="C34" s="44">
        <f>SUM(C35:C41)</f>
        <v>978000</v>
      </c>
      <c r="D34" s="45">
        <f>C34-B34</f>
        <v>737069.67999999993</v>
      </c>
    </row>
    <row r="35" spans="1:4" ht="15.75" thickBot="1" x14ac:dyDescent="0.3">
      <c r="A35" s="42" t="s">
        <v>97</v>
      </c>
      <c r="B35" s="38">
        <v>49200</v>
      </c>
      <c r="C35" s="38">
        <v>81000</v>
      </c>
      <c r="D35" s="39"/>
    </row>
    <row r="36" spans="1:4" ht="15.75" thickBot="1" x14ac:dyDescent="0.3">
      <c r="A36" s="42" t="s">
        <v>98</v>
      </c>
      <c r="B36" s="38">
        <v>87681.64</v>
      </c>
      <c r="C36" s="38">
        <v>229000</v>
      </c>
      <c r="D36" s="39"/>
    </row>
    <row r="37" spans="1:4" ht="15.75" thickBot="1" x14ac:dyDescent="0.3">
      <c r="A37" s="42" t="s">
        <v>99</v>
      </c>
      <c r="B37" s="38">
        <v>59067.48</v>
      </c>
      <c r="C37" s="38">
        <v>152000</v>
      </c>
      <c r="D37" s="39"/>
    </row>
    <row r="38" spans="1:4" ht="15.75" thickBot="1" x14ac:dyDescent="0.3">
      <c r="A38" s="42" t="s">
        <v>100</v>
      </c>
      <c r="B38" s="38">
        <v>199948.97</v>
      </c>
      <c r="C38" s="38">
        <v>358000</v>
      </c>
      <c r="D38" s="39"/>
    </row>
    <row r="39" spans="1:4" ht="15.75" thickBot="1" x14ac:dyDescent="0.3">
      <c r="A39" s="42" t="s">
        <v>101</v>
      </c>
      <c r="B39" s="38">
        <v>37439.230000000003</v>
      </c>
      <c r="C39" s="38">
        <v>36000</v>
      </c>
      <c r="D39" s="39"/>
    </row>
    <row r="40" spans="1:4" ht="15.75" thickBot="1" x14ac:dyDescent="0.3">
      <c r="A40" s="42" t="s">
        <v>102</v>
      </c>
      <c r="B40" s="38"/>
      <c r="C40" s="38">
        <v>122000</v>
      </c>
      <c r="D40" s="39"/>
    </row>
    <row r="41" spans="1:4" ht="15.75" thickBot="1" x14ac:dyDescent="0.3">
      <c r="A41" s="42" t="s">
        <v>103</v>
      </c>
      <c r="B41" s="38">
        <v>-192407</v>
      </c>
      <c r="C41" s="38"/>
      <c r="D41" s="39"/>
    </row>
    <row r="42" spans="1:4" ht="15.75" thickBot="1" x14ac:dyDescent="0.3">
      <c r="A42" s="42" t="s">
        <v>104</v>
      </c>
      <c r="B42" s="38">
        <v>101978.43</v>
      </c>
      <c r="C42" s="38">
        <v>142000</v>
      </c>
      <c r="D42" s="48">
        <v>40021.57</v>
      </c>
    </row>
    <row r="43" spans="1:4" ht="15.75" thickBot="1" x14ac:dyDescent="0.3">
      <c r="A43" s="42" t="s">
        <v>105</v>
      </c>
      <c r="B43" s="38">
        <v>317209.42</v>
      </c>
      <c r="C43" s="38">
        <v>369000</v>
      </c>
      <c r="D43" s="48">
        <v>51790.58</v>
      </c>
    </row>
    <row r="44" spans="1:4" ht="15.75" thickBot="1" x14ac:dyDescent="0.3">
      <c r="A44" s="42" t="s">
        <v>106</v>
      </c>
      <c r="B44" s="38">
        <v>510720.87</v>
      </c>
      <c r="C44" s="38">
        <v>550000</v>
      </c>
      <c r="D44" s="48">
        <v>39279.129999999997</v>
      </c>
    </row>
    <row r="45" spans="1:4" ht="15.75" thickBot="1" x14ac:dyDescent="0.3">
      <c r="A45" s="42" t="s">
        <v>107</v>
      </c>
      <c r="B45" s="38">
        <v>10171485</v>
      </c>
      <c r="C45" s="38">
        <v>8864000</v>
      </c>
      <c r="D45" s="48">
        <v>-1307485</v>
      </c>
    </row>
    <row r="46" spans="1:4" ht="15.75" thickBot="1" x14ac:dyDescent="0.3">
      <c r="A46" s="42" t="s">
        <v>108</v>
      </c>
      <c r="B46" s="38">
        <v>404578.79</v>
      </c>
      <c r="C46" s="38">
        <v>400000</v>
      </c>
      <c r="D46" s="48">
        <v>-4578.79</v>
      </c>
    </row>
    <row r="47" spans="1:4" ht="15.75" thickBot="1" x14ac:dyDescent="0.3">
      <c r="A47" s="49" t="s">
        <v>109</v>
      </c>
      <c r="B47" s="44">
        <v>14394288.35</v>
      </c>
      <c r="C47" s="44">
        <v>16460000</v>
      </c>
      <c r="D47" s="45">
        <v>2065711.65</v>
      </c>
    </row>
    <row r="48" spans="1:4" ht="15.75" thickBot="1" x14ac:dyDescent="0.3">
      <c r="A48" s="50" t="s">
        <v>109</v>
      </c>
      <c r="B48" s="38">
        <v>8285159.9000000004</v>
      </c>
      <c r="C48" s="38">
        <v>10307000</v>
      </c>
      <c r="D48" s="39">
        <v>2021840.1</v>
      </c>
    </row>
    <row r="49" spans="1:4" ht="15.75" thickBot="1" x14ac:dyDescent="0.3">
      <c r="A49" s="51" t="s">
        <v>109</v>
      </c>
      <c r="B49" s="38">
        <v>8285159.9000000004</v>
      </c>
      <c r="C49" s="38">
        <v>10307000</v>
      </c>
      <c r="D49" s="39">
        <v>2021840.1</v>
      </c>
    </row>
    <row r="50" spans="1:4" ht="15.75" thickBot="1" x14ac:dyDescent="0.3">
      <c r="A50" s="42" t="s">
        <v>110</v>
      </c>
      <c r="B50" s="38">
        <v>8285159.9000000004</v>
      </c>
      <c r="C50" s="38">
        <v>10307000</v>
      </c>
      <c r="D50" s="39">
        <v>2021840.1</v>
      </c>
    </row>
    <row r="51" spans="1:4" ht="15.75" thickBot="1" x14ac:dyDescent="0.3">
      <c r="A51" s="40" t="s">
        <v>111</v>
      </c>
      <c r="B51" s="38">
        <v>-152656.25</v>
      </c>
      <c r="C51" s="38">
        <v>167000</v>
      </c>
      <c r="D51" s="39">
        <v>319656.25</v>
      </c>
    </row>
    <row r="52" spans="1:4" ht="15.75" thickBot="1" x14ac:dyDescent="0.3">
      <c r="A52" s="52" t="s">
        <v>112</v>
      </c>
      <c r="B52" s="38">
        <v>133465.75</v>
      </c>
      <c r="C52" s="38">
        <v>128000</v>
      </c>
      <c r="D52" s="39">
        <v>-5465.75</v>
      </c>
    </row>
    <row r="53" spans="1:4" ht="15.75" thickBot="1" x14ac:dyDescent="0.3">
      <c r="A53" s="52" t="s">
        <v>113</v>
      </c>
      <c r="B53" s="46"/>
      <c r="C53" s="38">
        <v>39000</v>
      </c>
      <c r="D53" s="39">
        <v>39000</v>
      </c>
    </row>
    <row r="54" spans="1:4" ht="15.75" thickBot="1" x14ac:dyDescent="0.3">
      <c r="A54" s="52" t="s">
        <v>114</v>
      </c>
      <c r="B54" s="38">
        <v>-286122</v>
      </c>
      <c r="C54" s="46"/>
      <c r="D54" s="39">
        <v>286122</v>
      </c>
    </row>
    <row r="55" spans="1:4" ht="15.75" thickBot="1" x14ac:dyDescent="0.3">
      <c r="A55" s="40" t="s">
        <v>115</v>
      </c>
      <c r="B55" s="38">
        <v>1803242.49</v>
      </c>
      <c r="C55" s="38">
        <v>2269000</v>
      </c>
      <c r="D55" s="39">
        <v>465757.51</v>
      </c>
    </row>
    <row r="56" spans="1:4" ht="15.75" thickBot="1" x14ac:dyDescent="0.3">
      <c r="A56" s="52" t="s">
        <v>116</v>
      </c>
      <c r="B56" s="38">
        <v>2028000</v>
      </c>
      <c r="C56" s="38">
        <v>2028000</v>
      </c>
      <c r="D56" s="39">
        <v>0</v>
      </c>
    </row>
    <row r="57" spans="1:4" ht="23.25" thickBot="1" x14ac:dyDescent="0.3">
      <c r="A57" s="52" t="s">
        <v>117</v>
      </c>
      <c r="B57" s="38">
        <v>90000</v>
      </c>
      <c r="C57" s="38">
        <v>78000</v>
      </c>
      <c r="D57" s="39">
        <v>-12000</v>
      </c>
    </row>
    <row r="58" spans="1:4" ht="15.75" thickBot="1" x14ac:dyDescent="0.3">
      <c r="A58" s="52" t="s">
        <v>118</v>
      </c>
      <c r="B58" s="46"/>
      <c r="C58" s="38">
        <v>9000</v>
      </c>
      <c r="D58" s="39">
        <v>9000</v>
      </c>
    </row>
    <row r="59" spans="1:4" ht="23.25" thickBot="1" x14ac:dyDescent="0.3">
      <c r="A59" s="52" t="s">
        <v>119</v>
      </c>
      <c r="B59" s="38">
        <v>138998</v>
      </c>
      <c r="C59" s="38">
        <v>154000</v>
      </c>
      <c r="D59" s="39">
        <v>15002</v>
      </c>
    </row>
    <row r="60" spans="1:4" ht="15.75" thickBot="1" x14ac:dyDescent="0.3">
      <c r="A60" s="52" t="s">
        <v>120</v>
      </c>
      <c r="B60" s="38">
        <v>-600529.97</v>
      </c>
      <c r="C60" s="46"/>
      <c r="D60" s="39">
        <v>600529.97</v>
      </c>
    </row>
    <row r="61" spans="1:4" ht="15.75" thickBot="1" x14ac:dyDescent="0.3">
      <c r="A61" s="52" t="s">
        <v>121</v>
      </c>
      <c r="B61" s="38">
        <v>146774.46</v>
      </c>
      <c r="C61" s="46"/>
      <c r="D61" s="39">
        <v>-146774.46</v>
      </c>
    </row>
    <row r="62" spans="1:4" ht="15.75" thickBot="1" x14ac:dyDescent="0.3">
      <c r="A62" s="40" t="s">
        <v>122</v>
      </c>
      <c r="B62" s="38">
        <v>3580846.76</v>
      </c>
      <c r="C62" s="38">
        <v>3833000</v>
      </c>
      <c r="D62" s="39">
        <v>252153.24</v>
      </c>
    </row>
    <row r="63" spans="1:4" ht="15.75" thickBot="1" x14ac:dyDescent="0.3">
      <c r="A63" s="52" t="s">
        <v>123</v>
      </c>
      <c r="B63" s="38">
        <v>301000</v>
      </c>
      <c r="C63" s="38">
        <v>301000</v>
      </c>
      <c r="D63" s="39">
        <v>0</v>
      </c>
    </row>
    <row r="64" spans="1:4" ht="15.75" thickBot="1" x14ac:dyDescent="0.3">
      <c r="A64" s="52" t="s">
        <v>124</v>
      </c>
      <c r="B64" s="38">
        <v>2878845.2</v>
      </c>
      <c r="C64" s="38">
        <v>3095000</v>
      </c>
      <c r="D64" s="39">
        <v>216154.8</v>
      </c>
    </row>
    <row r="65" spans="1:4" ht="15.75" thickBot="1" x14ac:dyDescent="0.3">
      <c r="A65" s="52" t="s">
        <v>125</v>
      </c>
      <c r="B65" s="38">
        <v>375271.56</v>
      </c>
      <c r="C65" s="38">
        <v>375000</v>
      </c>
      <c r="D65" s="39">
        <v>-271.56</v>
      </c>
    </row>
    <row r="66" spans="1:4" ht="15.75" thickBot="1" x14ac:dyDescent="0.3">
      <c r="A66" s="52" t="s">
        <v>126</v>
      </c>
      <c r="B66" s="38">
        <v>25730</v>
      </c>
      <c r="C66" s="38">
        <v>62000</v>
      </c>
      <c r="D66" s="39">
        <v>36270</v>
      </c>
    </row>
    <row r="67" spans="1:4" ht="15.75" thickBot="1" x14ac:dyDescent="0.3">
      <c r="A67" s="40" t="s">
        <v>127</v>
      </c>
      <c r="B67" s="38">
        <v>3053726.9</v>
      </c>
      <c r="C67" s="38">
        <v>4038000</v>
      </c>
      <c r="D67" s="39">
        <v>984273.1</v>
      </c>
    </row>
    <row r="68" spans="1:4" ht="15.75" thickBot="1" x14ac:dyDescent="0.3">
      <c r="A68" s="52" t="s">
        <v>128</v>
      </c>
      <c r="B68" s="38">
        <v>35755.68</v>
      </c>
      <c r="C68" s="38">
        <v>313000</v>
      </c>
      <c r="D68" s="39">
        <v>277244.32</v>
      </c>
    </row>
    <row r="69" spans="1:4" ht="15.75" thickBot="1" x14ac:dyDescent="0.3">
      <c r="A69" s="52" t="s">
        <v>129</v>
      </c>
      <c r="B69" s="38">
        <v>119700</v>
      </c>
      <c r="C69" s="38">
        <v>238000</v>
      </c>
      <c r="D69" s="39">
        <v>118300</v>
      </c>
    </row>
    <row r="70" spans="1:4" ht="15.75" thickBot="1" x14ac:dyDescent="0.3">
      <c r="A70" s="52" t="s">
        <v>130</v>
      </c>
      <c r="B70" s="38">
        <v>237060.63</v>
      </c>
      <c r="C70" s="38">
        <v>271000</v>
      </c>
      <c r="D70" s="39">
        <v>33939.370000000003</v>
      </c>
    </row>
    <row r="71" spans="1:4" ht="15.75" thickBot="1" x14ac:dyDescent="0.3">
      <c r="A71" s="52" t="s">
        <v>131</v>
      </c>
      <c r="B71" s="38">
        <v>2134934.5499999998</v>
      </c>
      <c r="C71" s="38">
        <v>2409000</v>
      </c>
      <c r="D71" s="39">
        <v>274065.45</v>
      </c>
    </row>
    <row r="72" spans="1:4" ht="15.75" thickBot="1" x14ac:dyDescent="0.3">
      <c r="A72" s="52" t="s">
        <v>132</v>
      </c>
      <c r="B72" s="38">
        <v>565442</v>
      </c>
      <c r="C72" s="38">
        <v>631000</v>
      </c>
      <c r="D72" s="39">
        <v>65558</v>
      </c>
    </row>
    <row r="73" spans="1:4" ht="15.75" thickBot="1" x14ac:dyDescent="0.3">
      <c r="A73" s="52" t="s">
        <v>133</v>
      </c>
      <c r="B73" s="38">
        <v>79769.789999999994</v>
      </c>
      <c r="C73" s="38">
        <v>176000</v>
      </c>
      <c r="D73" s="39">
        <v>96230.21</v>
      </c>
    </row>
    <row r="74" spans="1:4" ht="15.75" thickBot="1" x14ac:dyDescent="0.3">
      <c r="A74" s="52" t="s">
        <v>134</v>
      </c>
      <c r="B74" s="38">
        <v>-118935.75</v>
      </c>
      <c r="C74" s="46"/>
      <c r="D74" s="39">
        <v>118935.75</v>
      </c>
    </row>
    <row r="75" spans="1:4" ht="15.75" thickBot="1" x14ac:dyDescent="0.3">
      <c r="A75" s="50" t="s">
        <v>135</v>
      </c>
      <c r="B75" s="38">
        <v>6109128.4500000002</v>
      </c>
      <c r="C75" s="38">
        <v>6153000</v>
      </c>
      <c r="D75" s="39">
        <v>43871.55</v>
      </c>
    </row>
    <row r="76" spans="1:4" ht="15.75" thickBot="1" x14ac:dyDescent="0.3">
      <c r="A76" s="51" t="s">
        <v>135</v>
      </c>
      <c r="B76" s="38">
        <v>6109128.4500000002</v>
      </c>
      <c r="C76" s="38">
        <v>6153000</v>
      </c>
      <c r="D76" s="39">
        <v>43871.55</v>
      </c>
    </row>
    <row r="77" spans="1:4" ht="15.75" thickBot="1" x14ac:dyDescent="0.3">
      <c r="A77" s="42" t="s">
        <v>110</v>
      </c>
      <c r="B77" s="38">
        <v>6109128.4500000002</v>
      </c>
      <c r="C77" s="38">
        <v>6153000</v>
      </c>
      <c r="D77" s="39">
        <v>43871.55</v>
      </c>
    </row>
    <row r="78" spans="1:4" ht="15.75" thickBot="1" x14ac:dyDescent="0.3">
      <c r="A78" s="40" t="s">
        <v>135</v>
      </c>
      <c r="B78" s="38">
        <v>6109128.4500000002</v>
      </c>
      <c r="C78" s="38">
        <v>6153000</v>
      </c>
      <c r="D78" s="39">
        <v>43871.55</v>
      </c>
    </row>
    <row r="79" spans="1:4" ht="15.75" thickBot="1" x14ac:dyDescent="0.3">
      <c r="A79" s="52" t="s">
        <v>136</v>
      </c>
      <c r="B79" s="38">
        <v>5384558.4500000002</v>
      </c>
      <c r="C79" s="38">
        <v>5428000</v>
      </c>
      <c r="D79" s="39">
        <v>43441.55</v>
      </c>
    </row>
    <row r="80" spans="1:4" ht="15.75" thickBot="1" x14ac:dyDescent="0.3">
      <c r="A80" s="52" t="s">
        <v>137</v>
      </c>
      <c r="B80" s="38">
        <v>371570</v>
      </c>
      <c r="C80" s="38">
        <v>372000</v>
      </c>
      <c r="D80" s="39">
        <v>430</v>
      </c>
    </row>
    <row r="81" spans="1:4" ht="15.75" thickBot="1" x14ac:dyDescent="0.3">
      <c r="A81" s="52" t="s">
        <v>138</v>
      </c>
      <c r="B81" s="38">
        <v>353000</v>
      </c>
      <c r="C81" s="38">
        <v>353000</v>
      </c>
      <c r="D81" s="39">
        <v>0</v>
      </c>
    </row>
    <row r="82" spans="1:4" ht="15.75" thickBot="1" x14ac:dyDescent="0.3">
      <c r="A82" s="42" t="s">
        <v>139</v>
      </c>
      <c r="B82" s="39">
        <v>153311.6</v>
      </c>
      <c r="C82" s="39">
        <v>168000</v>
      </c>
      <c r="D82" s="45">
        <v>14688.4</v>
      </c>
    </row>
    <row r="83" spans="1:4" ht="15.75" thickBot="1" x14ac:dyDescent="0.3">
      <c r="A83" s="42" t="s">
        <v>140</v>
      </c>
      <c r="B83" s="38">
        <v>510160.04</v>
      </c>
      <c r="C83" s="38">
        <v>993000</v>
      </c>
      <c r="D83" s="48">
        <v>482839.96</v>
      </c>
    </row>
    <row r="84" spans="1:4" ht="15.75" thickBot="1" x14ac:dyDescent="0.3">
      <c r="A84" s="42" t="s">
        <v>141</v>
      </c>
      <c r="B84" s="38">
        <v>-70746.92</v>
      </c>
      <c r="C84" s="46"/>
      <c r="D84" s="48">
        <v>70746.92</v>
      </c>
    </row>
    <row r="85" spans="1:4" ht="15.75" thickBot="1" x14ac:dyDescent="0.3">
      <c r="A85" s="42" t="s">
        <v>142</v>
      </c>
      <c r="B85" s="38">
        <v>53162.28</v>
      </c>
      <c r="C85" s="46"/>
      <c r="D85" s="48">
        <v>-53162.28</v>
      </c>
    </row>
    <row r="86" spans="1:4" ht="15.75" thickBot="1" x14ac:dyDescent="0.3">
      <c r="D86" s="53"/>
    </row>
    <row r="87" spans="1:4" ht="15.75" thickBot="1" x14ac:dyDescent="0.3">
      <c r="A87" s="40" t="s">
        <v>143</v>
      </c>
      <c r="B87" s="38">
        <v>3271201.19</v>
      </c>
      <c r="C87" s="38">
        <v>3365000</v>
      </c>
      <c r="D87" s="48">
        <v>93798.81</v>
      </c>
    </row>
  </sheetData>
  <mergeCells count="1">
    <mergeCell ref="A1:A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DB20D1DC71581A4EBAF0E478C934FC65" ma:contentTypeVersion="3" ma:contentTypeDescription="" ma:contentTypeScope="" ma:versionID="6a14c70fa40eefe5f995f78db83e0b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50605-39EA-4D2B-9379-AC23596BFA14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55D8A6D-A81B-4D1B-AD08-49773AC78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Samlet</vt:lpstr>
      <vt:lpstr>Udtræk fra opus</vt:lpstr>
      <vt:lpstr>Samlet!Udskriftstitler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Vivi Rasmussen</cp:lastModifiedBy>
  <cp:lastPrinted>2018-01-29T09:27:10Z</cp:lastPrinted>
  <dcterms:created xsi:type="dcterms:W3CDTF">2015-02-04T14:00:38Z</dcterms:created>
  <dcterms:modified xsi:type="dcterms:W3CDTF">2018-02-26T10:15:41Z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0x0101008A75218AD9246A4490E08387CDA26B5F00DB20D1DC71581A4EBAF0E478C934FC65</vt:lpwstr>
  </property>
</Properties>
</file>