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redericia\KLIENTER\4947 - Fredericia Krisecenter\2016\"/>
    </mc:Choice>
  </mc:AlternateContent>
  <bookViews>
    <workbookView xWindow="0" yWindow="0" windowWidth="28800" windowHeight="11760"/>
  </bookViews>
  <sheets>
    <sheet name="LedBalanceParm" sheetId="1" r:id="rId1"/>
    <sheet name="Ark2" sheetId="2" r:id="rId2"/>
    <sheet name="Ark3" sheetId="3" r:id="rId3"/>
  </sheets>
  <definedNames>
    <definedName name="_xlnm.Print_Area" localSheetId="0">LedBalanceParm!$A$1:$E$66</definedName>
  </definedNames>
  <calcPr calcId="162913"/>
  <fileRecoveryPr autoRecover="0"/>
</workbook>
</file>

<file path=xl/calcChain.xml><?xml version="1.0" encoding="utf-8"?>
<calcChain xmlns="http://schemas.openxmlformats.org/spreadsheetml/2006/main">
  <c r="C32" i="1" l="1"/>
  <c r="E56" i="1"/>
  <c r="D55" i="1"/>
  <c r="E48" i="1"/>
  <c r="D32" i="1"/>
  <c r="D48" i="1" s="1"/>
  <c r="E32" i="1"/>
  <c r="D30" i="1"/>
  <c r="D47" i="1"/>
  <c r="D18" i="1"/>
  <c r="D56" i="1" l="1"/>
  <c r="E47" i="1"/>
  <c r="C55" i="1" l="1"/>
  <c r="E55" i="1"/>
  <c r="C47" i="1"/>
  <c r="C37" i="1"/>
  <c r="D37" i="1"/>
  <c r="C18" i="1"/>
  <c r="C7" i="1"/>
  <c r="D7" i="1"/>
  <c r="E37" i="1"/>
  <c r="E18" i="1"/>
  <c r="E7" i="1"/>
  <c r="C48" i="1" l="1"/>
  <c r="C56" i="1" s="1"/>
</calcChain>
</file>

<file path=xl/sharedStrings.xml><?xml version="1.0" encoding="utf-8"?>
<sst xmlns="http://schemas.openxmlformats.org/spreadsheetml/2006/main" count="90" uniqueCount="87">
  <si>
    <t>1255</t>
  </si>
  <si>
    <t>Husleje</t>
  </si>
  <si>
    <t>1260</t>
  </si>
  <si>
    <t>Vedligeholdelse</t>
  </si>
  <si>
    <t>1280</t>
  </si>
  <si>
    <t>Inventar/Nyanskaffelser</t>
  </si>
  <si>
    <t>1281</t>
  </si>
  <si>
    <t>1290</t>
  </si>
  <si>
    <t>HUSUDGIFTER IALT</t>
  </si>
  <si>
    <t>1300</t>
  </si>
  <si>
    <t>1310</t>
  </si>
  <si>
    <t>Reg. feriepengeforpligtelsen</t>
  </si>
  <si>
    <t>1320</t>
  </si>
  <si>
    <t>1330</t>
  </si>
  <si>
    <t>1350</t>
  </si>
  <si>
    <t>Kørsel</t>
  </si>
  <si>
    <t>1351</t>
  </si>
  <si>
    <t>1355</t>
  </si>
  <si>
    <t>1475</t>
  </si>
  <si>
    <t>Pr/annoncer</t>
  </si>
  <si>
    <t>1500</t>
  </si>
  <si>
    <t>Diverse kontorartikler</t>
  </si>
  <si>
    <t>1550</t>
  </si>
  <si>
    <t>EDB - drift</t>
  </si>
  <si>
    <t>1600</t>
  </si>
  <si>
    <t>Telefon</t>
  </si>
  <si>
    <t>1700</t>
  </si>
  <si>
    <t>Tv/Aviser/blade</t>
  </si>
  <si>
    <t>1725</t>
  </si>
  <si>
    <t>Bøger og Faglitteratur</t>
  </si>
  <si>
    <t>1730</t>
  </si>
  <si>
    <t>1731</t>
  </si>
  <si>
    <t>1750</t>
  </si>
  <si>
    <t>Forsikringer</t>
  </si>
  <si>
    <t>1760</t>
  </si>
  <si>
    <t>Revision</t>
  </si>
  <si>
    <t>1800</t>
  </si>
  <si>
    <t>2000</t>
  </si>
  <si>
    <t>Kost og småindkøb</t>
  </si>
  <si>
    <t>2150</t>
  </si>
  <si>
    <t>Repræsentation</t>
  </si>
  <si>
    <t>2198</t>
  </si>
  <si>
    <t>2200</t>
  </si>
  <si>
    <t>Kurser for ansatte</t>
  </si>
  <si>
    <t>2300</t>
  </si>
  <si>
    <t>Aktiviteter for medl.</t>
  </si>
  <si>
    <t>2320</t>
  </si>
  <si>
    <t>2400</t>
  </si>
  <si>
    <t>Aktiviteter for beboere</t>
  </si>
  <si>
    <t>2600</t>
  </si>
  <si>
    <t>INDTÆGTER</t>
  </si>
  <si>
    <t>2705</t>
  </si>
  <si>
    <t>Tilskud fredericia Kommune</t>
  </si>
  <si>
    <t>2710</t>
  </si>
  <si>
    <t>Beboer betaling</t>
  </si>
  <si>
    <t>2790</t>
  </si>
  <si>
    <t xml:space="preserve"> </t>
  </si>
  <si>
    <t>Aktiviteter for bestyrelse</t>
  </si>
  <si>
    <t>Budget</t>
  </si>
  <si>
    <t>UDGIFTER I ALT</t>
  </si>
  <si>
    <t>INDTÆGTER I ALT</t>
  </si>
  <si>
    <t>Tolkeservice</t>
  </si>
  <si>
    <t>Bogholder assistance</t>
  </si>
  <si>
    <t>Hensættes til flytning</t>
  </si>
  <si>
    <t>Fredericia Krisecenter</t>
  </si>
  <si>
    <t>Budget 2017</t>
  </si>
  <si>
    <t>Årsrapport 2016</t>
  </si>
  <si>
    <t>Budget 2018</t>
  </si>
  <si>
    <t>Husudgifter i alt</t>
  </si>
  <si>
    <t xml:space="preserve">Lønudgifter i alt </t>
  </si>
  <si>
    <t>Personaleforsikringer + ATP</t>
  </si>
  <si>
    <t>Personaleudgifter</t>
  </si>
  <si>
    <t>Supervision</t>
  </si>
  <si>
    <t>Lønninger i alt</t>
  </si>
  <si>
    <t>Kontordrift i alt</t>
  </si>
  <si>
    <t>Kontigent LOKK</t>
  </si>
  <si>
    <t>Andre udgifter</t>
  </si>
  <si>
    <t>I alt</t>
  </si>
  <si>
    <t>Aktiviteter</t>
  </si>
  <si>
    <t>Aktiviteter i alt</t>
  </si>
  <si>
    <t>Andre indtægter</t>
  </si>
  <si>
    <t>Gaver</t>
  </si>
  <si>
    <t>Kontigenter</t>
  </si>
  <si>
    <t>Overførsler fra sidste år</t>
  </si>
  <si>
    <t>Rekruttering af ny leder</t>
  </si>
  <si>
    <t>Arbejdsskadeforsikring</t>
  </si>
  <si>
    <t>Bankgebyrer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</si>
</sst>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164" fontId="2" fillId="2" borderId="3" xfId="1" applyNumberFormat="1" applyFont="1" applyFill="1" applyBorder="1" applyAlignment="1">
      <alignment horizontal="right"/>
    </xf>
    <xf numFmtId="43" fontId="3" fillId="3" borderId="1" xfId="1" applyFont="1" applyFill="1" applyBorder="1" applyAlignment="1">
      <alignment horizontal="right"/>
    </xf>
    <xf numFmtId="43" fontId="5" fillId="3" borderId="1" xfId="1" applyFont="1" applyFill="1" applyBorder="1" applyAlignment="1">
      <alignment horizontal="right"/>
    </xf>
    <xf numFmtId="164" fontId="6" fillId="0" borderId="0" xfId="1" applyNumberFormat="1" applyFont="1" applyAlignment="1">
      <alignment horizontal="right"/>
    </xf>
    <xf numFmtId="0" fontId="7" fillId="0" borderId="2" xfId="0" applyFont="1" applyBorder="1"/>
    <xf numFmtId="0" fontId="6" fillId="0" borderId="2" xfId="0" quotePrefix="1" applyFont="1" applyBorder="1" applyAlignment="1">
      <alignment horizontal="left"/>
    </xf>
    <xf numFmtId="43" fontId="8" fillId="0" borderId="1" xfId="1" applyFont="1" applyBorder="1"/>
    <xf numFmtId="43" fontId="10" fillId="3" borderId="1" xfId="1" applyFont="1" applyFill="1" applyBorder="1"/>
    <xf numFmtId="43" fontId="11" fillId="3" borderId="0" xfId="1" applyFont="1" applyFill="1"/>
    <xf numFmtId="0" fontId="7" fillId="0" borderId="0" xfId="0" applyFont="1"/>
    <xf numFmtId="0" fontId="7" fillId="0" borderId="1" xfId="0" quotePrefix="1" applyFont="1" applyBorder="1" applyAlignment="1">
      <alignment horizontal="right"/>
    </xf>
    <xf numFmtId="0" fontId="6" fillId="0" borderId="1" xfId="0" quotePrefix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quotePrefix="1" applyFont="1" applyBorder="1" applyAlignment="1">
      <alignment horizontal="right"/>
    </xf>
    <xf numFmtId="43" fontId="3" fillId="0" borderId="1" xfId="1" applyFont="1" applyBorder="1"/>
    <xf numFmtId="43" fontId="5" fillId="3" borderId="1" xfId="1" applyFont="1" applyFill="1" applyBorder="1"/>
    <xf numFmtId="0" fontId="6" fillId="0" borderId="0" xfId="0" applyFont="1"/>
    <xf numFmtId="0" fontId="7" fillId="0" borderId="1" xfId="0" applyFont="1" applyBorder="1"/>
    <xf numFmtId="43" fontId="2" fillId="3" borderId="0" xfId="1" applyFont="1" applyFill="1"/>
    <xf numFmtId="0" fontId="6" fillId="2" borderId="1" xfId="0" quotePrefix="1" applyFont="1" applyFill="1" applyBorder="1" applyAlignment="1">
      <alignment horizontal="right"/>
    </xf>
    <xf numFmtId="0" fontId="6" fillId="2" borderId="1" xfId="0" quotePrefix="1" applyFont="1" applyFill="1" applyBorder="1" applyAlignment="1">
      <alignment horizontal="left"/>
    </xf>
    <xf numFmtId="0" fontId="6" fillId="0" borderId="1" xfId="0" applyFont="1" applyBorder="1"/>
    <xf numFmtId="0" fontId="6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3" fontId="2" fillId="3" borderId="0" xfId="1" applyFont="1" applyFill="1" applyBorder="1"/>
    <xf numFmtId="0" fontId="2" fillId="0" borderId="1" xfId="0" quotePrefix="1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7" fillId="0" borderId="0" xfId="0" applyFont="1" applyBorder="1"/>
    <xf numFmtId="43" fontId="8" fillId="0" borderId="0" xfId="1" applyFont="1"/>
    <xf numFmtId="43" fontId="6" fillId="0" borderId="1" xfId="1" applyFont="1" applyBorder="1"/>
    <xf numFmtId="43" fontId="6" fillId="0" borderId="0" xfId="1" applyFont="1"/>
    <xf numFmtId="43" fontId="9" fillId="3" borderId="0" xfId="1" applyFont="1" applyFill="1"/>
    <xf numFmtId="43" fontId="10" fillId="3" borderId="0" xfId="1" applyFont="1" applyFill="1"/>
    <xf numFmtId="0" fontId="7" fillId="0" borderId="0" xfId="0" quotePrefix="1" applyFont="1"/>
    <xf numFmtId="43" fontId="6" fillId="0" borderId="0" xfId="1" quotePrefix="1" applyFont="1"/>
    <xf numFmtId="43" fontId="3" fillId="0" borderId="0" xfId="1" applyFont="1"/>
    <xf numFmtId="43" fontId="4" fillId="3" borderId="0" xfId="1" applyFont="1" applyFill="1"/>
    <xf numFmtId="43" fontId="5" fillId="3" borderId="0" xfId="1" applyFont="1" applyFill="1"/>
    <xf numFmtId="43" fontId="2" fillId="3" borderId="0" xfId="1" applyFont="1" applyFill="1" applyBorder="1" applyAlignment="1">
      <alignment horizontal="right"/>
    </xf>
    <xf numFmtId="43" fontId="11" fillId="3" borderId="0" xfId="1" applyFont="1" applyFill="1" applyBorder="1"/>
    <xf numFmtId="43" fontId="3" fillId="3" borderId="0" xfId="1" applyFont="1" applyFill="1" applyBorder="1"/>
    <xf numFmtId="43" fontId="3" fillId="0" borderId="0" xfId="1" applyFont="1" applyBorder="1"/>
    <xf numFmtId="43" fontId="12" fillId="3" borderId="0" xfId="1" applyFont="1" applyFill="1" applyBorder="1"/>
    <xf numFmtId="43" fontId="13" fillId="3" borderId="0" xfId="1" applyFont="1" applyFill="1" applyBorder="1"/>
    <xf numFmtId="43" fontId="14" fillId="4" borderId="1" xfId="1" applyFont="1" applyFill="1" applyBorder="1" applyAlignment="1">
      <alignment horizontal="right"/>
    </xf>
    <xf numFmtId="43" fontId="15" fillId="4" borderId="1" xfId="1" applyFont="1" applyFill="1" applyBorder="1"/>
    <xf numFmtId="43" fontId="16" fillId="3" borderId="4" xfId="1" applyFont="1" applyFill="1" applyBorder="1"/>
    <xf numFmtId="43" fontId="16" fillId="4" borderId="4" xfId="1" applyFont="1" applyFill="1" applyBorder="1"/>
    <xf numFmtId="43" fontId="14" fillId="4" borderId="1" xfId="1" applyFont="1" applyFill="1" applyBorder="1"/>
    <xf numFmtId="43" fontId="15" fillId="4" borderId="0" xfId="1" applyFont="1" applyFill="1"/>
    <xf numFmtId="43" fontId="15" fillId="3" borderId="1" xfId="1" applyFont="1" applyFill="1" applyBorder="1"/>
    <xf numFmtId="43" fontId="14" fillId="3" borderId="1" xfId="1" applyFont="1" applyFill="1" applyBorder="1"/>
    <xf numFmtId="43" fontId="8" fillId="0" borderId="4" xfId="1" applyFont="1" applyBorder="1"/>
    <xf numFmtId="43" fontId="15" fillId="4" borderId="4" xfId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tabSelected="1" view="pageBreakPreview" zoomScale="60" zoomScaleNormal="100" workbookViewId="0">
      <selection activeCell="G49" sqref="G49"/>
    </sheetView>
  </sheetViews>
  <sheetFormatPr defaultColWidth="9.140625" defaultRowHeight="18.75" x14ac:dyDescent="0.3"/>
  <cols>
    <col min="1" max="1" width="9.140625" style="10" customWidth="1"/>
    <col min="2" max="2" width="39" style="17" customWidth="1"/>
    <col min="3" max="3" width="18.28515625" style="29" customWidth="1"/>
    <col min="4" max="4" width="18.42578125" style="32" customWidth="1"/>
    <col min="5" max="5" width="17.7109375" style="33" customWidth="1"/>
    <col min="6" max="6" width="14.7109375" style="9" customWidth="1"/>
    <col min="7" max="16384" width="9.140625" style="10"/>
  </cols>
  <sheetData>
    <row r="1" spans="1:6" s="4" customFormat="1" ht="19.5" thickBot="1" x14ac:dyDescent="0.35">
      <c r="A1" s="1" t="s">
        <v>58</v>
      </c>
      <c r="B1" s="1" t="s">
        <v>64</v>
      </c>
      <c r="C1" s="2" t="s">
        <v>65</v>
      </c>
      <c r="D1" s="45" t="s">
        <v>66</v>
      </c>
      <c r="E1" s="3" t="s">
        <v>67</v>
      </c>
      <c r="F1" s="39"/>
    </row>
    <row r="2" spans="1:6" x14ac:dyDescent="0.3">
      <c r="A2" s="5"/>
      <c r="B2" s="6" t="s">
        <v>8</v>
      </c>
      <c r="C2" s="7"/>
      <c r="D2" s="46"/>
      <c r="E2" s="8"/>
      <c r="F2" s="40"/>
    </row>
    <row r="3" spans="1:6" x14ac:dyDescent="0.3">
      <c r="A3" s="11" t="s">
        <v>0</v>
      </c>
      <c r="B3" s="12" t="s">
        <v>1</v>
      </c>
      <c r="C3" s="7">
        <v>99000</v>
      </c>
      <c r="D3" s="46">
        <v>99000</v>
      </c>
      <c r="E3" s="8">
        <v>99000</v>
      </c>
      <c r="F3" s="40"/>
    </row>
    <row r="4" spans="1:6" x14ac:dyDescent="0.3">
      <c r="A4" s="11" t="s">
        <v>2</v>
      </c>
      <c r="B4" s="12" t="s">
        <v>3</v>
      </c>
      <c r="C4" s="7">
        <v>31000</v>
      </c>
      <c r="D4" s="46">
        <v>4260</v>
      </c>
      <c r="E4" s="8">
        <v>31000</v>
      </c>
      <c r="F4" s="40"/>
    </row>
    <row r="5" spans="1:6" x14ac:dyDescent="0.3">
      <c r="A5" s="11" t="s">
        <v>4</v>
      </c>
      <c r="B5" s="12" t="s">
        <v>5</v>
      </c>
      <c r="C5" s="7">
        <v>21000</v>
      </c>
      <c r="D5" s="46">
        <v>40350</v>
      </c>
      <c r="E5" s="8">
        <v>30000</v>
      </c>
      <c r="F5" s="40"/>
    </row>
    <row r="6" spans="1:6" x14ac:dyDescent="0.3">
      <c r="A6" s="11" t="s">
        <v>6</v>
      </c>
      <c r="B6" s="13"/>
      <c r="C6" s="7"/>
      <c r="D6" s="46"/>
      <c r="E6" s="8"/>
      <c r="F6" s="40"/>
    </row>
    <row r="7" spans="1:6" s="17" customFormat="1" x14ac:dyDescent="0.3">
      <c r="A7" s="20" t="s">
        <v>7</v>
      </c>
      <c r="B7" s="21" t="s">
        <v>68</v>
      </c>
      <c r="C7" s="47">
        <f t="shared" ref="C7:D7" si="0">SUM(C3:C5)</f>
        <v>151000</v>
      </c>
      <c r="D7" s="48">
        <f t="shared" si="0"/>
        <v>143610</v>
      </c>
      <c r="E7" s="16">
        <f>SUM(E3:E5)</f>
        <v>160000</v>
      </c>
      <c r="F7" s="41"/>
    </row>
    <row r="8" spans="1:6" x14ac:dyDescent="0.3">
      <c r="A8" s="18"/>
      <c r="B8" s="12"/>
      <c r="C8" s="7"/>
      <c r="D8" s="46"/>
      <c r="E8" s="8"/>
      <c r="F8" s="40"/>
    </row>
    <row r="9" spans="1:6" x14ac:dyDescent="0.3">
      <c r="A9" s="18"/>
      <c r="B9" s="12" t="s">
        <v>69</v>
      </c>
      <c r="C9" s="7"/>
      <c r="D9" s="46"/>
      <c r="E9" s="8"/>
      <c r="F9" s="40"/>
    </row>
    <row r="10" spans="1:6" x14ac:dyDescent="0.3">
      <c r="A10" s="11" t="s">
        <v>9</v>
      </c>
      <c r="B10" s="12" t="s">
        <v>69</v>
      </c>
      <c r="C10" s="7">
        <v>2124000</v>
      </c>
      <c r="D10" s="46">
        <v>2057653</v>
      </c>
      <c r="E10" s="8">
        <v>2124000</v>
      </c>
      <c r="F10" s="40"/>
    </row>
    <row r="11" spans="1:6" x14ac:dyDescent="0.3">
      <c r="A11" s="11" t="s">
        <v>10</v>
      </c>
      <c r="B11" s="12" t="s">
        <v>11</v>
      </c>
      <c r="C11" s="7">
        <v>15000</v>
      </c>
      <c r="D11" s="46">
        <v>-19773</v>
      </c>
      <c r="E11" s="8">
        <v>15000</v>
      </c>
      <c r="F11" s="40"/>
    </row>
    <row r="12" spans="1:6" x14ac:dyDescent="0.3">
      <c r="A12" s="11" t="s">
        <v>12</v>
      </c>
      <c r="B12" s="12" t="s">
        <v>70</v>
      </c>
      <c r="C12" s="7">
        <v>26000</v>
      </c>
      <c r="D12" s="46">
        <v>31695</v>
      </c>
      <c r="E12" s="8">
        <v>26000</v>
      </c>
      <c r="F12" s="40"/>
    </row>
    <row r="13" spans="1:6" x14ac:dyDescent="0.3">
      <c r="A13" s="11" t="s">
        <v>13</v>
      </c>
      <c r="B13" s="12" t="s">
        <v>71</v>
      </c>
      <c r="C13" s="7">
        <v>23000</v>
      </c>
      <c r="D13" s="46">
        <v>19292</v>
      </c>
      <c r="E13" s="8">
        <v>23000</v>
      </c>
      <c r="F13" s="40"/>
    </row>
    <row r="14" spans="1:6" x14ac:dyDescent="0.3">
      <c r="A14" s="11" t="s">
        <v>14</v>
      </c>
      <c r="B14" s="12" t="s">
        <v>15</v>
      </c>
      <c r="C14" s="7">
        <v>7000</v>
      </c>
      <c r="D14" s="46">
        <v>1730</v>
      </c>
      <c r="E14" s="8">
        <v>7000</v>
      </c>
      <c r="F14" s="40"/>
    </row>
    <row r="15" spans="1:6" x14ac:dyDescent="0.3">
      <c r="A15" s="11"/>
      <c r="B15" s="12" t="s">
        <v>84</v>
      </c>
      <c r="C15" s="7">
        <v>0</v>
      </c>
      <c r="D15" s="46">
        <v>18713</v>
      </c>
      <c r="E15" s="8"/>
      <c r="F15" s="40"/>
    </row>
    <row r="16" spans="1:6" x14ac:dyDescent="0.3">
      <c r="A16" s="11"/>
      <c r="B16" s="12" t="s">
        <v>85</v>
      </c>
      <c r="C16" s="7">
        <v>0</v>
      </c>
      <c r="D16" s="46">
        <v>24086</v>
      </c>
      <c r="E16" s="8"/>
      <c r="F16" s="40"/>
    </row>
    <row r="17" spans="1:6" x14ac:dyDescent="0.3">
      <c r="A17" s="11" t="s">
        <v>16</v>
      </c>
      <c r="B17" s="12" t="s">
        <v>72</v>
      </c>
      <c r="C17" s="7">
        <v>20000</v>
      </c>
      <c r="D17" s="46">
        <v>18729</v>
      </c>
      <c r="E17" s="8">
        <v>20000</v>
      </c>
      <c r="F17" s="40"/>
    </row>
    <row r="18" spans="1:6" s="17" customFormat="1" x14ac:dyDescent="0.3">
      <c r="A18" s="20" t="s">
        <v>17</v>
      </c>
      <c r="B18" s="21" t="s">
        <v>73</v>
      </c>
      <c r="C18" s="47">
        <f>SUM(C10:C17)</f>
        <v>2215000</v>
      </c>
      <c r="D18" s="48">
        <f>SUM(D10:D17)</f>
        <v>2152125</v>
      </c>
      <c r="E18" s="16">
        <f>SUM(E10:E17)</f>
        <v>2215000</v>
      </c>
      <c r="F18" s="42"/>
    </row>
    <row r="19" spans="1:6" s="17" customFormat="1" x14ac:dyDescent="0.3">
      <c r="A19" s="14"/>
      <c r="B19" s="12"/>
      <c r="C19" s="15"/>
      <c r="D19" s="49"/>
      <c r="E19" s="16"/>
      <c r="F19" s="25"/>
    </row>
    <row r="20" spans="1:6" x14ac:dyDescent="0.3">
      <c r="A20" s="18"/>
      <c r="B20" s="12" t="s">
        <v>74</v>
      </c>
      <c r="C20" s="7"/>
      <c r="D20" s="46"/>
      <c r="E20" s="8"/>
      <c r="F20" s="40"/>
    </row>
    <row r="21" spans="1:6" x14ac:dyDescent="0.3">
      <c r="A21" s="11" t="s">
        <v>18</v>
      </c>
      <c r="B21" s="12" t="s">
        <v>19</v>
      </c>
      <c r="C21" s="7">
        <v>8500</v>
      </c>
      <c r="D21" s="46">
        <v>8270</v>
      </c>
      <c r="E21" s="8">
        <v>8500</v>
      </c>
      <c r="F21" s="40"/>
    </row>
    <row r="22" spans="1:6" x14ac:dyDescent="0.3">
      <c r="A22" s="11" t="s">
        <v>20</v>
      </c>
      <c r="B22" s="12" t="s">
        <v>21</v>
      </c>
      <c r="C22" s="7">
        <v>10000</v>
      </c>
      <c r="D22" s="46">
        <v>1588</v>
      </c>
      <c r="E22" s="8">
        <v>10000</v>
      </c>
      <c r="F22" s="40"/>
    </row>
    <row r="23" spans="1:6" x14ac:dyDescent="0.3">
      <c r="A23" s="11" t="s">
        <v>22</v>
      </c>
      <c r="B23" s="12" t="s">
        <v>23</v>
      </c>
      <c r="C23" s="7">
        <v>15000</v>
      </c>
      <c r="D23" s="46">
        <v>2286</v>
      </c>
      <c r="E23" s="8">
        <v>20000</v>
      </c>
      <c r="F23" s="40"/>
    </row>
    <row r="24" spans="1:6" x14ac:dyDescent="0.3">
      <c r="A24" s="11" t="s">
        <v>24</v>
      </c>
      <c r="B24" s="12" t="s">
        <v>25</v>
      </c>
      <c r="C24" s="7">
        <v>50000</v>
      </c>
      <c r="D24" s="46">
        <v>55266</v>
      </c>
      <c r="E24" s="8">
        <v>50000</v>
      </c>
      <c r="F24" s="40"/>
    </row>
    <row r="25" spans="1:6" x14ac:dyDescent="0.3">
      <c r="A25" s="11" t="s">
        <v>26</v>
      </c>
      <c r="B25" s="12" t="s">
        <v>27</v>
      </c>
      <c r="C25" s="7">
        <v>5000</v>
      </c>
      <c r="D25" s="46">
        <v>6730</v>
      </c>
      <c r="E25" s="8">
        <v>5000</v>
      </c>
      <c r="F25" s="40"/>
    </row>
    <row r="26" spans="1:6" x14ac:dyDescent="0.3">
      <c r="A26" s="11" t="s">
        <v>28</v>
      </c>
      <c r="B26" s="12" t="s">
        <v>29</v>
      </c>
      <c r="C26" s="7">
        <v>1000</v>
      </c>
      <c r="D26" s="46">
        <v>0</v>
      </c>
      <c r="E26" s="8">
        <v>1000</v>
      </c>
      <c r="F26" s="40"/>
    </row>
    <row r="27" spans="1:6" x14ac:dyDescent="0.3">
      <c r="A27" s="11" t="s">
        <v>30</v>
      </c>
      <c r="B27" s="13" t="s">
        <v>62</v>
      </c>
      <c r="C27" s="7">
        <v>6000</v>
      </c>
      <c r="D27" s="46">
        <v>5089</v>
      </c>
      <c r="E27" s="8">
        <v>6000</v>
      </c>
      <c r="F27" s="40"/>
    </row>
    <row r="28" spans="1:6" x14ac:dyDescent="0.3">
      <c r="A28" s="11" t="s">
        <v>31</v>
      </c>
      <c r="B28" s="12" t="s">
        <v>75</v>
      </c>
      <c r="C28" s="7">
        <v>8000</v>
      </c>
      <c r="D28" s="46">
        <v>9314</v>
      </c>
      <c r="E28" s="8">
        <v>8000</v>
      </c>
      <c r="F28" s="40"/>
    </row>
    <row r="29" spans="1:6" x14ac:dyDescent="0.3">
      <c r="A29" s="11" t="s">
        <v>32</v>
      </c>
      <c r="B29" s="12" t="s">
        <v>33</v>
      </c>
      <c r="C29" s="7">
        <v>11000</v>
      </c>
      <c r="D29" s="46">
        <v>10950</v>
      </c>
      <c r="E29" s="8">
        <v>11000</v>
      </c>
      <c r="F29" s="40"/>
    </row>
    <row r="30" spans="1:6" x14ac:dyDescent="0.3">
      <c r="A30" s="11" t="s">
        <v>34</v>
      </c>
      <c r="B30" s="12" t="s">
        <v>35</v>
      </c>
      <c r="C30" s="7">
        <v>20000</v>
      </c>
      <c r="D30" s="46">
        <f>18875+5875</f>
        <v>24750</v>
      </c>
      <c r="E30" s="8">
        <v>20000</v>
      </c>
      <c r="F30" s="40"/>
    </row>
    <row r="31" spans="1:6" x14ac:dyDescent="0.3">
      <c r="A31" s="11"/>
      <c r="B31" s="12" t="s">
        <v>86</v>
      </c>
      <c r="C31" s="53">
        <v>0</v>
      </c>
      <c r="D31" s="54">
        <v>883</v>
      </c>
      <c r="E31" s="8"/>
      <c r="F31" s="40"/>
    </row>
    <row r="32" spans="1:6" s="17" customFormat="1" ht="20.25" x14ac:dyDescent="0.4">
      <c r="A32" s="20" t="s">
        <v>36</v>
      </c>
      <c r="B32" s="21" t="s">
        <v>74</v>
      </c>
      <c r="C32" s="47">
        <f>SUM(C21:C31)</f>
        <v>134500</v>
      </c>
      <c r="D32" s="48">
        <f>SUM(D21:D31)</f>
        <v>125126</v>
      </c>
      <c r="E32" s="16">
        <f>SUM(E21:E30)</f>
        <v>139500</v>
      </c>
      <c r="F32" s="43"/>
    </row>
    <row r="33" spans="1:6" x14ac:dyDescent="0.3">
      <c r="A33" s="18"/>
      <c r="B33" s="22"/>
      <c r="C33" s="7"/>
      <c r="D33" s="46"/>
      <c r="E33" s="8"/>
      <c r="F33" s="40"/>
    </row>
    <row r="34" spans="1:6" x14ac:dyDescent="0.3">
      <c r="A34" s="18"/>
      <c r="B34" s="12" t="s">
        <v>76</v>
      </c>
      <c r="C34" s="7"/>
      <c r="D34" s="46"/>
      <c r="E34" s="8"/>
      <c r="F34" s="40"/>
    </row>
    <row r="35" spans="1:6" x14ac:dyDescent="0.3">
      <c r="A35" s="11" t="s">
        <v>37</v>
      </c>
      <c r="B35" s="12" t="s">
        <v>38</v>
      </c>
      <c r="C35" s="7">
        <v>62000</v>
      </c>
      <c r="D35" s="46">
        <v>35448</v>
      </c>
      <c r="E35" s="8">
        <v>57000</v>
      </c>
      <c r="F35" s="40"/>
    </row>
    <row r="36" spans="1:6" x14ac:dyDescent="0.3">
      <c r="A36" s="11" t="s">
        <v>39</v>
      </c>
      <c r="B36" s="12" t="s">
        <v>40</v>
      </c>
      <c r="C36" s="7">
        <v>2000</v>
      </c>
      <c r="D36" s="46">
        <v>1171</v>
      </c>
      <c r="E36" s="8">
        <v>2000</v>
      </c>
      <c r="F36" s="40"/>
    </row>
    <row r="37" spans="1:6" s="17" customFormat="1" ht="20.25" x14ac:dyDescent="0.4">
      <c r="A37" s="20" t="s">
        <v>41</v>
      </c>
      <c r="B37" s="23" t="s">
        <v>77</v>
      </c>
      <c r="C37" s="47">
        <f t="shared" ref="C37:D37" si="1">SUM(C35:C36)</f>
        <v>64000</v>
      </c>
      <c r="D37" s="48">
        <f t="shared" si="1"/>
        <v>36619</v>
      </c>
      <c r="E37" s="16">
        <f>SUM(E35:E36)</f>
        <v>59000</v>
      </c>
      <c r="F37" s="44"/>
    </row>
    <row r="38" spans="1:6" x14ac:dyDescent="0.3">
      <c r="A38" s="18"/>
      <c r="C38" s="7"/>
      <c r="D38" s="46"/>
      <c r="E38" s="8"/>
      <c r="F38" s="40"/>
    </row>
    <row r="39" spans="1:6" x14ac:dyDescent="0.3">
      <c r="A39" s="18"/>
      <c r="B39" s="12" t="s">
        <v>78</v>
      </c>
      <c r="C39" s="7"/>
      <c r="D39" s="46"/>
      <c r="E39" s="8"/>
      <c r="F39" s="40"/>
    </row>
    <row r="40" spans="1:6" x14ac:dyDescent="0.3">
      <c r="A40" s="11" t="s">
        <v>42</v>
      </c>
      <c r="B40" s="12" t="s">
        <v>43</v>
      </c>
      <c r="C40" s="7">
        <v>18000</v>
      </c>
      <c r="D40" s="46">
        <v>0</v>
      </c>
      <c r="E40" s="8">
        <v>18000</v>
      </c>
      <c r="F40" s="40"/>
    </row>
    <row r="41" spans="1:6" x14ac:dyDescent="0.3">
      <c r="A41" s="11" t="s">
        <v>44</v>
      </c>
      <c r="B41" s="12" t="s">
        <v>45</v>
      </c>
      <c r="C41" s="7">
        <v>23000</v>
      </c>
      <c r="D41" s="46">
        <v>31684</v>
      </c>
      <c r="E41" s="8">
        <v>23000</v>
      </c>
      <c r="F41" s="40"/>
    </row>
    <row r="42" spans="1:6" x14ac:dyDescent="0.3">
      <c r="A42" s="11" t="s">
        <v>46</v>
      </c>
      <c r="B42" s="13" t="s">
        <v>57</v>
      </c>
      <c r="C42" s="7">
        <v>4000</v>
      </c>
      <c r="D42" s="46">
        <v>5324</v>
      </c>
      <c r="E42" s="8">
        <v>4000</v>
      </c>
      <c r="F42" s="40"/>
    </row>
    <row r="43" spans="1:6" x14ac:dyDescent="0.3">
      <c r="A43" s="11" t="s">
        <v>47</v>
      </c>
      <c r="B43" s="12" t="s">
        <v>48</v>
      </c>
      <c r="C43" s="7">
        <v>13000</v>
      </c>
      <c r="D43" s="46">
        <v>8369</v>
      </c>
      <c r="E43" s="8">
        <v>13000</v>
      </c>
      <c r="F43" s="40"/>
    </row>
    <row r="44" spans="1:6" x14ac:dyDescent="0.3">
      <c r="A44" s="11"/>
      <c r="B44" s="13" t="s">
        <v>61</v>
      </c>
      <c r="C44" s="7">
        <v>10000</v>
      </c>
      <c r="D44" s="46">
        <v>8452</v>
      </c>
      <c r="E44" s="8">
        <v>10000</v>
      </c>
      <c r="F44" s="40"/>
    </row>
    <row r="45" spans="1:6" x14ac:dyDescent="0.3">
      <c r="A45" s="11"/>
      <c r="B45" s="13"/>
      <c r="C45" s="7"/>
      <c r="D45" s="46"/>
      <c r="E45" s="8"/>
      <c r="F45" s="40"/>
    </row>
    <row r="46" spans="1:6" x14ac:dyDescent="0.3">
      <c r="A46" s="11"/>
      <c r="B46" s="13" t="s">
        <v>63</v>
      </c>
      <c r="C46" s="7">
        <v>25500</v>
      </c>
      <c r="D46" s="46"/>
      <c r="E46" s="8">
        <v>49500</v>
      </c>
      <c r="F46" s="40"/>
    </row>
    <row r="47" spans="1:6" s="17" customFormat="1" ht="20.25" x14ac:dyDescent="0.4">
      <c r="A47" s="20" t="s">
        <v>49</v>
      </c>
      <c r="B47" s="23" t="s">
        <v>79</v>
      </c>
      <c r="C47" s="47">
        <f>SUM(C40:C46)</f>
        <v>93500</v>
      </c>
      <c r="D47" s="48">
        <f>SUM(D40:D45)</f>
        <v>53829</v>
      </c>
      <c r="E47" s="16">
        <f>E40+E41+E42+E43+E46</f>
        <v>107500</v>
      </c>
      <c r="F47" s="44"/>
    </row>
    <row r="48" spans="1:6" s="17" customFormat="1" x14ac:dyDescent="0.3">
      <c r="A48" s="22"/>
      <c r="B48" s="24" t="s">
        <v>59</v>
      </c>
      <c r="C48" s="47">
        <f>C7+C18+C32+C37+C47</f>
        <v>2658000</v>
      </c>
      <c r="D48" s="48">
        <f>D7+D18+D32+D37+D47</f>
        <v>2511309</v>
      </c>
      <c r="E48" s="16">
        <f>E7+E18+E32+E37+E47</f>
        <v>2681000</v>
      </c>
      <c r="F48" s="25"/>
    </row>
    <row r="49" spans="1:6" s="17" customFormat="1" x14ac:dyDescent="0.3">
      <c r="A49" s="22"/>
      <c r="B49" s="24"/>
      <c r="C49" s="15"/>
      <c r="D49" s="49"/>
      <c r="E49" s="16"/>
      <c r="F49" s="25"/>
    </row>
    <row r="50" spans="1:6" x14ac:dyDescent="0.3">
      <c r="A50" s="18"/>
      <c r="B50" s="26" t="s">
        <v>50</v>
      </c>
      <c r="C50" s="7"/>
      <c r="D50" s="46"/>
      <c r="E50" s="8"/>
      <c r="F50" s="40"/>
    </row>
    <row r="51" spans="1:6" x14ac:dyDescent="0.3">
      <c r="A51" s="11" t="s">
        <v>51</v>
      </c>
      <c r="B51" s="12" t="s">
        <v>52</v>
      </c>
      <c r="C51" s="7">
        <v>2608000</v>
      </c>
      <c r="D51" s="46">
        <v>2550000</v>
      </c>
      <c r="E51" s="8">
        <v>2641000</v>
      </c>
      <c r="F51" s="40"/>
    </row>
    <row r="52" spans="1:6" x14ac:dyDescent="0.3">
      <c r="A52" s="11" t="s">
        <v>53</v>
      </c>
      <c r="B52" s="12" t="s">
        <v>54</v>
      </c>
      <c r="C52" s="7">
        <v>50000</v>
      </c>
      <c r="D52" s="46">
        <v>55250</v>
      </c>
      <c r="E52" s="8">
        <v>50000</v>
      </c>
      <c r="F52" s="40"/>
    </row>
    <row r="53" spans="1:6" x14ac:dyDescent="0.3">
      <c r="A53" s="11"/>
      <c r="B53" s="13"/>
      <c r="C53" s="7"/>
      <c r="D53" s="46"/>
      <c r="E53" s="8"/>
      <c r="F53" s="40"/>
    </row>
    <row r="54" spans="1:6" x14ac:dyDescent="0.3">
      <c r="A54" s="11"/>
      <c r="B54" s="13"/>
      <c r="C54" s="7"/>
      <c r="D54" s="46"/>
      <c r="E54" s="8"/>
      <c r="F54" s="40"/>
    </row>
    <row r="55" spans="1:6" s="17" customFormat="1" x14ac:dyDescent="0.3">
      <c r="A55" s="20" t="s">
        <v>55</v>
      </c>
      <c r="B55" s="27" t="s">
        <v>60</v>
      </c>
      <c r="C55" s="47">
        <f t="shared" ref="C55:D55" si="2">SUM(C51:C52)</f>
        <v>2658000</v>
      </c>
      <c r="D55" s="48">
        <f>SUM(D51:D52)</f>
        <v>2605250</v>
      </c>
      <c r="E55" s="16">
        <f>SUM(E51:E52)</f>
        <v>2691000</v>
      </c>
      <c r="F55" s="25"/>
    </row>
    <row r="56" spans="1:6" ht="15.75" x14ac:dyDescent="0.25">
      <c r="A56" s="28"/>
      <c r="C56" s="50">
        <f>+C55-C48</f>
        <v>0</v>
      </c>
      <c r="D56" s="50">
        <f>+D55-D48</f>
        <v>93941</v>
      </c>
      <c r="E56" s="50">
        <f>+E55-E48</f>
        <v>10000</v>
      </c>
      <c r="F56" s="40"/>
    </row>
    <row r="57" spans="1:6" x14ac:dyDescent="0.3">
      <c r="B57" s="30"/>
      <c r="C57" s="7"/>
      <c r="D57" s="46"/>
      <c r="E57" s="8"/>
      <c r="F57" s="40"/>
    </row>
    <row r="58" spans="1:6" x14ac:dyDescent="0.3">
      <c r="B58" s="30" t="s">
        <v>80</v>
      </c>
      <c r="C58" s="7"/>
      <c r="D58" s="46"/>
      <c r="E58" s="8"/>
      <c r="F58" s="40"/>
    </row>
    <row r="59" spans="1:6" x14ac:dyDescent="0.3">
      <c r="B59" s="30" t="s">
        <v>81</v>
      </c>
      <c r="C59" s="7"/>
      <c r="D59" s="46">
        <v>126611</v>
      </c>
      <c r="E59" s="8"/>
      <c r="F59" s="40"/>
    </row>
    <row r="60" spans="1:6" x14ac:dyDescent="0.3">
      <c r="B60" s="30" t="s">
        <v>82</v>
      </c>
      <c r="C60" s="7"/>
      <c r="D60" s="46">
        <v>1950</v>
      </c>
      <c r="E60" s="8"/>
      <c r="F60" s="40"/>
    </row>
    <row r="61" spans="1:6" x14ac:dyDescent="0.3">
      <c r="B61" s="30" t="s">
        <v>83</v>
      </c>
      <c r="C61" s="7"/>
      <c r="D61" s="46"/>
      <c r="E61" s="8"/>
      <c r="F61" s="40"/>
    </row>
    <row r="62" spans="1:6" x14ac:dyDescent="0.3">
      <c r="B62" s="31"/>
      <c r="C62" s="7"/>
      <c r="D62" s="51"/>
      <c r="E62" s="8"/>
      <c r="F62" s="40"/>
    </row>
    <row r="63" spans="1:6" s="17" customFormat="1" x14ac:dyDescent="0.3">
      <c r="B63" s="31"/>
      <c r="C63" s="15"/>
      <c r="D63" s="52"/>
      <c r="E63" s="16"/>
      <c r="F63" s="25"/>
    </row>
    <row r="64" spans="1:6" x14ac:dyDescent="0.3">
      <c r="B64" s="31"/>
      <c r="C64" s="7"/>
      <c r="D64" s="51"/>
      <c r="E64" s="8"/>
      <c r="F64" s="40"/>
    </row>
    <row r="65" spans="1:6" x14ac:dyDescent="0.3">
      <c r="B65" s="31"/>
      <c r="F65" s="40"/>
    </row>
    <row r="66" spans="1:6" x14ac:dyDescent="0.3">
      <c r="B66" s="31"/>
      <c r="F66" s="40"/>
    </row>
    <row r="67" spans="1:6" x14ac:dyDescent="0.3">
      <c r="B67" s="31"/>
    </row>
    <row r="68" spans="1:6" x14ac:dyDescent="0.3">
      <c r="B68" s="31"/>
    </row>
    <row r="69" spans="1:6" x14ac:dyDescent="0.3">
      <c r="B69" s="31"/>
    </row>
    <row r="70" spans="1:6" x14ac:dyDescent="0.3">
      <c r="B70" s="31"/>
    </row>
    <row r="71" spans="1:6" x14ac:dyDescent="0.3">
      <c r="B71" s="31"/>
    </row>
    <row r="72" spans="1:6" x14ac:dyDescent="0.3">
      <c r="A72" s="34" t="s">
        <v>56</v>
      </c>
      <c r="B72" s="35"/>
    </row>
    <row r="73" spans="1:6" x14ac:dyDescent="0.3">
      <c r="B73" s="31"/>
    </row>
    <row r="74" spans="1:6" x14ac:dyDescent="0.3">
      <c r="B74" s="31"/>
    </row>
    <row r="75" spans="1:6" x14ac:dyDescent="0.3">
      <c r="B75" s="31"/>
    </row>
    <row r="76" spans="1:6" x14ac:dyDescent="0.3">
      <c r="B76" s="31"/>
    </row>
    <row r="77" spans="1:6" x14ac:dyDescent="0.3">
      <c r="B77" s="31"/>
    </row>
    <row r="78" spans="1:6" x14ac:dyDescent="0.3">
      <c r="B78" s="31"/>
    </row>
    <row r="79" spans="1:6" x14ac:dyDescent="0.3">
      <c r="B79" s="31"/>
    </row>
    <row r="80" spans="1:6" x14ac:dyDescent="0.3">
      <c r="B80" s="31"/>
    </row>
    <row r="81" spans="1:6" x14ac:dyDescent="0.3">
      <c r="B81" s="31"/>
    </row>
    <row r="82" spans="1:6" x14ac:dyDescent="0.3">
      <c r="B82" s="31"/>
    </row>
    <row r="83" spans="1:6" x14ac:dyDescent="0.3">
      <c r="B83" s="31"/>
    </row>
    <row r="84" spans="1:6" x14ac:dyDescent="0.3">
      <c r="B84" s="31"/>
    </row>
    <row r="85" spans="1:6" x14ac:dyDescent="0.3">
      <c r="B85" s="31"/>
    </row>
    <row r="86" spans="1:6" x14ac:dyDescent="0.3">
      <c r="B86" s="31"/>
    </row>
    <row r="87" spans="1:6" x14ac:dyDescent="0.3">
      <c r="B87" s="31"/>
    </row>
    <row r="88" spans="1:6" x14ac:dyDescent="0.3">
      <c r="B88" s="31"/>
    </row>
    <row r="89" spans="1:6" x14ac:dyDescent="0.3">
      <c r="B89" s="31"/>
    </row>
    <row r="90" spans="1:6" x14ac:dyDescent="0.3">
      <c r="B90" s="31"/>
    </row>
    <row r="91" spans="1:6" x14ac:dyDescent="0.3">
      <c r="B91" s="31"/>
    </row>
    <row r="92" spans="1:6" x14ac:dyDescent="0.3">
      <c r="B92" s="31"/>
    </row>
    <row r="93" spans="1:6" x14ac:dyDescent="0.3">
      <c r="B93" s="31"/>
    </row>
    <row r="94" spans="1:6" s="17" customFormat="1" x14ac:dyDescent="0.3">
      <c r="A94" s="10"/>
      <c r="B94" s="31"/>
      <c r="C94" s="36"/>
      <c r="D94" s="37"/>
      <c r="E94" s="38"/>
      <c r="F94" s="19"/>
    </row>
    <row r="95" spans="1:6" s="17" customFormat="1" x14ac:dyDescent="0.3">
      <c r="A95" s="10"/>
      <c r="B95" s="31"/>
      <c r="C95" s="36"/>
      <c r="D95" s="37"/>
      <c r="E95" s="38"/>
      <c r="F95" s="19"/>
    </row>
    <row r="96" spans="1:6" x14ac:dyDescent="0.3">
      <c r="B96" s="31"/>
    </row>
    <row r="97" spans="1:6" x14ac:dyDescent="0.3">
      <c r="B97" s="31"/>
    </row>
    <row r="98" spans="1:6" x14ac:dyDescent="0.3">
      <c r="B98" s="31"/>
    </row>
    <row r="99" spans="1:6" x14ac:dyDescent="0.3">
      <c r="B99" s="31"/>
    </row>
    <row r="100" spans="1:6" s="17" customFormat="1" x14ac:dyDescent="0.3">
      <c r="A100" s="10"/>
      <c r="B100" s="31"/>
      <c r="C100" s="36"/>
      <c r="D100" s="37"/>
      <c r="E100" s="38"/>
      <c r="F100" s="19"/>
    </row>
    <row r="101" spans="1:6" x14ac:dyDescent="0.3">
      <c r="B101" s="31"/>
    </row>
    <row r="102" spans="1:6" x14ac:dyDescent="0.3">
      <c r="B102" s="31"/>
    </row>
    <row r="103" spans="1:6" x14ac:dyDescent="0.3">
      <c r="B103" s="31"/>
    </row>
    <row r="104" spans="1:6" s="17" customFormat="1" x14ac:dyDescent="0.3">
      <c r="A104" s="10"/>
      <c r="B104" s="31"/>
      <c r="C104" s="36"/>
      <c r="D104" s="37"/>
      <c r="E104" s="38"/>
      <c r="F104" s="19"/>
    </row>
    <row r="105" spans="1:6" x14ac:dyDescent="0.3">
      <c r="B105" s="31"/>
    </row>
    <row r="106" spans="1:6" x14ac:dyDescent="0.3">
      <c r="B106" s="31"/>
    </row>
    <row r="107" spans="1:6" x14ac:dyDescent="0.3">
      <c r="B107" s="31"/>
    </row>
    <row r="108" spans="1:6" x14ac:dyDescent="0.3">
      <c r="B108" s="31"/>
    </row>
    <row r="109" spans="1:6" x14ac:dyDescent="0.3">
      <c r="B109" s="31"/>
    </row>
    <row r="110" spans="1:6" x14ac:dyDescent="0.3">
      <c r="B110" s="31"/>
    </row>
    <row r="111" spans="1:6" x14ac:dyDescent="0.3">
      <c r="B111" s="31"/>
    </row>
    <row r="112" spans="1:6" x14ac:dyDescent="0.3">
      <c r="B112" s="31"/>
    </row>
    <row r="113" spans="1:2" x14ac:dyDescent="0.3">
      <c r="B113" s="31"/>
    </row>
    <row r="114" spans="1:2" x14ac:dyDescent="0.3">
      <c r="B114" s="31"/>
    </row>
    <row r="115" spans="1:2" x14ac:dyDescent="0.3">
      <c r="B115" s="31"/>
    </row>
    <row r="116" spans="1:2" x14ac:dyDescent="0.3">
      <c r="B116" s="31"/>
    </row>
    <row r="117" spans="1:2" x14ac:dyDescent="0.3">
      <c r="B117" s="31"/>
    </row>
    <row r="118" spans="1:2" x14ac:dyDescent="0.3">
      <c r="B118" s="31"/>
    </row>
    <row r="119" spans="1:2" x14ac:dyDescent="0.3">
      <c r="B119" s="31"/>
    </row>
    <row r="120" spans="1:2" x14ac:dyDescent="0.3">
      <c r="B120" s="31"/>
    </row>
    <row r="121" spans="1:2" x14ac:dyDescent="0.3">
      <c r="B121" s="31"/>
    </row>
    <row r="122" spans="1:2" x14ac:dyDescent="0.3">
      <c r="A122" s="34" t="s">
        <v>56</v>
      </c>
    </row>
  </sheetData>
  <pageMargins left="0.23622047244094491" right="0.23622047244094491" top="0.15748031496062992" bottom="0.15748031496062992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6EF72F904F0A4E9E829B7F37F352EC" ma:contentTypeVersion="0" ma:contentTypeDescription="Opret et nyt dokument." ma:contentTypeScope="" ma:versionID="17cf82409bb326b2cf7112261051d50c">
  <xsd:schema xmlns:xsd="http://www.w3.org/2001/XMLSchema" xmlns:p="http://schemas.microsoft.com/office/2006/metadata/properties" targetNamespace="http://schemas.microsoft.com/office/2006/metadata/properties" ma:root="true" ma:fieldsID="e3fb1237b4dad371145c6041468c355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0DB2786-E11A-4974-B178-6FC48D44CCA3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0CB717A-378C-4D3F-B282-38575141E9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5FD8D1-32F3-427D-85C7-EF8782860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LedBalanceParm</vt:lpstr>
      <vt:lpstr>Ark2</vt:lpstr>
      <vt:lpstr>Ark3</vt:lpstr>
      <vt:lpstr>LedBalanceParm!Udskriftsområde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10 14 123843 LedBalanceParm</dc:title>
  <dc:creator>Thyra</dc:creator>
  <cp:lastModifiedBy>Søren Fricke</cp:lastModifiedBy>
  <cp:lastPrinted>2017-09-26T16:18:23Z</cp:lastPrinted>
  <dcterms:created xsi:type="dcterms:W3CDTF">2011-10-14T10:38:41Z</dcterms:created>
  <dcterms:modified xsi:type="dcterms:W3CDTF">2017-11-01T13:52:49Z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0x010100246EF72F904F0A4E9E829B7F37F352EC</vt:lpwstr>
  </property>
</Properties>
</file>